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905" activeTab="3"/>
  </bookViews>
  <sheets>
    <sheet name="ITR-3" sheetId="4" r:id="rId1"/>
    <sheet name="BS" sheetId="8" r:id="rId2"/>
    <sheet name="P &amp; L" sheetId="9" r:id="rId3"/>
    <sheet name="OI" sheetId="11" r:id="rId4"/>
    <sheet name="Dep " sheetId="12" r:id="rId5"/>
  </sheets>
  <externalReferences>
    <externalReference r:id="rId6"/>
    <externalReference r:id="rId7"/>
    <externalReference r:id="rId8"/>
    <externalReference r:id="rId9"/>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'[1]SPI - SI - IF'!#REF!</definedName>
    <definedName name="DTAA_Inc_CG">'[1]SPI - SI - IF'!$K$12</definedName>
    <definedName name="DTAA_Inc_OS">'[1]SPI - SI - IF'!$E$17</definedName>
    <definedName name="DTAA_INCOME">'[1]SPI - SI - IF'!#REF!</definedName>
    <definedName name="DTAA_INCOME_CG">'[1]SPI - SI - IF'!$L$12</definedName>
    <definedName name="DTAA_INCOME_OS">'[1]SPI - SI - IF'!$F$17</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Totalb">[2]ICDS!$F$17</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#REF!</definedName>
    <definedName name="Nature_Amt2">#REF!</definedName>
    <definedName name="Nature_Amt3">#REF!</definedName>
    <definedName name="Nature_Name">#REF!</definedName>
    <definedName name="Nature_Name2">#REF!</definedName>
    <definedName name="Nature_Name3">#REF!</definedName>
    <definedName name="Nature_of_Business">[1]DropDownValues!$O$5:$O$80</definedName>
    <definedName name="newbasicPB4">[3]Sheet1!$T$4:$T$37</definedName>
    <definedName name="NoAccount_PL">#REF!</definedName>
    <definedName name="NOB">[2]DropDownValues!$CA$3:$CA$10</definedName>
    <definedName name="NOB.Code">'[1]Nature Of Business'!$C$3:$C$5</definedName>
    <definedName name="NOB44AD">[2]DropDownValues!$CB$3:$CB$312</definedName>
    <definedName name="NOB44ADA">[2]DropDownValues!$CD$3:$CD$39</definedName>
    <definedName name="normalBalIncm">'[1]Tax Calculated'!$B$100</definedName>
    <definedName name="oldbasicPB4">[3]Sheet1!$S$4:$S$37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#REF!</definedName>
    <definedName name="PL.Amount_a">#REF!</definedName>
    <definedName name="PL.Amount_b">#REF!</definedName>
    <definedName name="PL.Amount_c">#REF!</definedName>
    <definedName name="PL.Amount_d">#REF!</definedName>
    <definedName name="PL.AmtAvlAppr">#REF!</definedName>
    <definedName name="PL.AmtPaidToNonRes">#REF!</definedName>
    <definedName name="PL.AnyCompPaidToNonRes">#REF!</definedName>
    <definedName name="PL.AuditFee">#REF!</definedName>
    <definedName name="PL.BadDebt">#REF!</definedName>
    <definedName name="PL.BalBFPrevYr">#REF!</definedName>
    <definedName name="PL.Bonus">#REF!</definedName>
    <definedName name="PL.BusinessReceipts">#REF!</definedName>
    <definedName name="PL.ClubExp">#REF!</definedName>
    <definedName name="PL.Comissions">#REF!</definedName>
    <definedName name="PL.CommissionExpdr">#REF!</definedName>
    <definedName name="PL.Conference">#REF!</definedName>
    <definedName name="PL.ConsumptionOfStores">#REF!</definedName>
    <definedName name="PL.ContToGratFund">#REF!</definedName>
    <definedName name="PL.ContToOthFund">#REF!</definedName>
    <definedName name="PL.ContToPF">#REF!</definedName>
    <definedName name="PL.ContToSuperAnnFund">#REF!</definedName>
    <definedName name="PL.ConveyanceExp">#REF!</definedName>
    <definedName name="PL.DepreciationAmort">#REF!</definedName>
    <definedName name="PL.Dividends">#REF!</definedName>
    <definedName name="PL.Donation">#REF!</definedName>
    <definedName name="PL.Entertainment">#REF!</definedName>
    <definedName name="PL.Expenses">#REF!</definedName>
    <definedName name="PL.Expenses_ii">#REF!</definedName>
    <definedName name="PL.FestivalCelebExp">#REF!</definedName>
    <definedName name="PL.ForeignTravelExp">#REF!</definedName>
    <definedName name="PL.Freight">#REF!</definedName>
    <definedName name="PL.Gift">#REF!</definedName>
    <definedName name="PL.GrossProfit">#REF!</definedName>
    <definedName name="PL.GrossProfit_ii">#REF!</definedName>
    <definedName name="PL.GrossReceipt">#REF!</definedName>
    <definedName name="PL.GrossReceipt_ii">#REF!</definedName>
    <definedName name="PL.GrossReceipts">#REF!</definedName>
    <definedName name="PL.GuestHouseExp">#REF!</definedName>
    <definedName name="PL.Hospitality">#REF!</definedName>
    <definedName name="PL.HotelBoardLodge">#REF!</definedName>
    <definedName name="PL.InterestExpdr">#REF!</definedName>
    <definedName name="PL.InterestInc">#REF!</definedName>
    <definedName name="PL.KeyManInsur">#REF!</definedName>
    <definedName name="PL.LeaveEncash">#REF!</definedName>
    <definedName name="PL.LeaveTravelBenft">#REF!</definedName>
    <definedName name="PL.LifeInsur">#REF!</definedName>
    <definedName name="PL.MedExpReimb">#REF!</definedName>
    <definedName name="PL.MedInsur">#REF!</definedName>
    <definedName name="PL.MiscOthIncome">#REF!</definedName>
    <definedName name="PL.NatureOfIncome_a">#REF!</definedName>
    <definedName name="PL.NatureOfIncome_b">#REF!</definedName>
    <definedName name="PL.NatureOfIncome_c">#REF!</definedName>
    <definedName name="PL.NatureOfIncome_d">#REF!</definedName>
    <definedName name="PL.NetProfit">#REF!</definedName>
    <definedName name="PL.NetProfit_ii">#REF!</definedName>
    <definedName name="PL.OpeningStock">#REF!</definedName>
    <definedName name="PL.OperatingRevenueAmt_a">#REF!</definedName>
    <definedName name="PL.OperatingRevenueAmt_b">#REF!</definedName>
    <definedName name="PL.OperatingRevenueAmt_c">#REF!</definedName>
    <definedName name="PL.OperatingRevenueAmt_d">#REF!</definedName>
    <definedName name="PL.OperatingRevenueName_a">#REF!</definedName>
    <definedName name="PL.OperatingRevenueName_b">#REF!</definedName>
    <definedName name="PL.OperatingRevenueName_c">#REF!</definedName>
    <definedName name="PL.OperatingRevenueName_d">#REF!</definedName>
    <definedName name="PL.OperatingRevenueTotAmt">#REF!</definedName>
    <definedName name="PL.OthEmpBenftExpdr">#REF!</definedName>
    <definedName name="PL.OtherExpenses">#REF!</definedName>
    <definedName name="PL.OthersAmtLt1Lakh">#REF!</definedName>
    <definedName name="PL.OthersWherePANNotAvlble">#REF!</definedName>
    <definedName name="PL.OthInsur">#REF!</definedName>
    <definedName name="PL.OthProvisionsExpdr">#REF!</definedName>
    <definedName name="PL.PartnerAccBalTrf">#REF!</definedName>
    <definedName name="PL.PBIDTA">#REF!</definedName>
    <definedName name="PL.PBT">#REF!</definedName>
    <definedName name="PL.PowerFuel">#REF!</definedName>
    <definedName name="PL.ProfitAfterTax">#REF!</definedName>
    <definedName name="PL.ProfitOnAgriIncome">#REF!</definedName>
    <definedName name="PL.ProfitOnCurrFluct">#REF!</definedName>
    <definedName name="PL.ProfitOnInvChrSTT">#REF!</definedName>
    <definedName name="PL.ProfitOnOthInv">#REF!</definedName>
    <definedName name="PL.ProfitOnSaleFixedAsset">#REF!</definedName>
    <definedName name="PL.ProvDefTax">#REF!</definedName>
    <definedName name="PL.ProvForBadDoubtDebt">#REF!</definedName>
    <definedName name="PL.ProvForCurrTax">#REF!</definedName>
    <definedName name="PL.Purchases">#REF!</definedName>
    <definedName name="PL.RentExpdr">#REF!</definedName>
    <definedName name="PL.RentInc">#REF!</definedName>
    <definedName name="PL.RepairMach">#REF!</definedName>
    <definedName name="PL.RepairsBldg">#REF!</definedName>
    <definedName name="PL.SaleOfGoods">#REF!</definedName>
    <definedName name="PL.SaleOfServices">#REF!</definedName>
    <definedName name="PL.SalePromoExp">#REF!</definedName>
    <definedName name="PL.SalsWages">#REF!</definedName>
    <definedName name="PL.Scholarship">#REF!</definedName>
    <definedName name="PL.StaffWelfareExp">#REF!</definedName>
    <definedName name="PL.TelephoneExp">#REF!</definedName>
    <definedName name="PL.TotalNAC">#REF!</definedName>
    <definedName name="PL.TotCreditsToPL">#REF!</definedName>
    <definedName name="PL.TotEmployeeComp">#REF!</definedName>
    <definedName name="PL.TotInsurances">#REF!</definedName>
    <definedName name="PL.TotOthIncome">#REF!</definedName>
    <definedName name="PL.TotRevenueFrmOperations">#REF!</definedName>
    <definedName name="PL.TravelExp">#REF!</definedName>
    <definedName name="PL.TrfToReserves">#REF!</definedName>
    <definedName name="PLBD.Amount">#REF!</definedName>
    <definedName name="PLBD.Amount_a">#REF!</definedName>
    <definedName name="PLBD.Amount_b">#REF!</definedName>
    <definedName name="PLBD.Amount_c">#REF!</definedName>
    <definedName name="PLBD.Amount_d">#REF!</definedName>
    <definedName name="PLBD.Amount_e">#REF!</definedName>
    <definedName name="PLBD.PAN">#REF!</definedName>
    <definedName name="PLBD.PAN_a">#REF!</definedName>
    <definedName name="PLBD.PAN_b">#REF!</definedName>
    <definedName name="PLBD.PAN_c">#REF!</definedName>
    <definedName name="PLBD.PAN_d">#REF!</definedName>
    <definedName name="PLBD.PAN_e">#REF!</definedName>
    <definedName name="PLCE.NonResOtherCompany">#REF!</definedName>
    <definedName name="PLCE.Others">#REF!</definedName>
    <definedName name="PLCrEx.OthDutyTaxCess">#REF!</definedName>
    <definedName name="PLCrEx.ServiceTax">#REF!</definedName>
    <definedName name="PLCrEx.TotExciseCustomsVAT">#REF!</definedName>
    <definedName name="PLCrEx.UnionExciseDuty">#REF!</definedName>
    <definedName name="PLCrEx.VATorSaleTax">#REF!</definedName>
    <definedName name="PLCS.FinishedGoods">#REF!</definedName>
    <definedName name="PLCS.RawMaterial">#REF!</definedName>
    <definedName name="PLCS.TotIncome">#REF!</definedName>
    <definedName name="PLCS.WorkInProgress">#REF!</definedName>
    <definedName name="PLDutiEx.CounterVailDuty">#REF!</definedName>
    <definedName name="PLDutiEx.CustomDuty">#REF!</definedName>
    <definedName name="PLDutiEx.OthDutyTaxCess">#REF!</definedName>
    <definedName name="PLDutiEx.ServiceTax">#REF!</definedName>
    <definedName name="PLDutiEx.SplAddDuty">#REF!</definedName>
    <definedName name="PLDutiEx.TotExciseCustomsVAT">#REF!</definedName>
    <definedName name="PLDutiEx.UnionExciseDuty">#REF!</definedName>
    <definedName name="PLDutiEx.VATorSaleTax">#REF!</definedName>
    <definedName name="PLI.NonResOtherCompany">#REF!</definedName>
    <definedName name="PLI.Others">#REF!</definedName>
    <definedName name="PLOE.ExpenseAmt_a">#REF!</definedName>
    <definedName name="PLOE.ExpenseAmt_b">#REF!</definedName>
    <definedName name="PLOE.ExpenseAmt_c">#REF!</definedName>
    <definedName name="PLOE.ExpenseAmt_d">#REF!</definedName>
    <definedName name="PLOE.ExpenseNature_a">#REF!</definedName>
    <definedName name="PLOE.ExpenseNature_b">#REF!</definedName>
    <definedName name="PLOE.ExpenseNature_c">#REF!</definedName>
    <definedName name="PLOE.ExpenseNature_d">#REF!</definedName>
    <definedName name="PLOS.FinishedGoods">#REF!</definedName>
    <definedName name="PLOS.RawMaterial">#REF!</definedName>
    <definedName name="PLOS.WorkInProgress">#REF!</definedName>
    <definedName name="PLPC.NonResOtherCompany">#REF!</definedName>
    <definedName name="PLPC.Others">#REF!</definedName>
    <definedName name="PLPC.Total">#REF!</definedName>
    <definedName name="PLRateEx.Cess">#REF!</definedName>
    <definedName name="PLRateEx.OthDutyTaxCess">#REF!</definedName>
    <definedName name="PLRateEx.ServiceTax">#REF!</definedName>
    <definedName name="PLRateEx.TotExciseCustomsVAT">#REF!</definedName>
    <definedName name="PLRateEx.UnionExciseDuty">#REF!</definedName>
    <definedName name="PLRateEx.VATorSaleTax">#REF!</definedName>
    <definedName name="PLRY.NonResOtherCompany">#REF!</definedName>
    <definedName name="PLRY.Others">#REF!</definedName>
    <definedName name="PLRY.Total">#REF!</definedName>
    <definedName name="PortugueseCode">[1]DropDownValues!$D$72:$D$74</definedName>
    <definedName name="_xlnm.Print_Area" localSheetId="4">'Dep '!$A$1:$D$20</definedName>
    <definedName name="_xlnm.Print_Area" localSheetId="3">OI!$B$104:$G$111</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'[4]DropDown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2" l="1"/>
  <c r="D74" i="12"/>
  <c r="B82" i="12" s="1"/>
  <c r="E77" i="12" s="1"/>
  <c r="B74" i="12"/>
  <c r="D72" i="12"/>
  <c r="D71" i="12"/>
  <c r="E73" i="12" s="1"/>
  <c r="D69" i="12"/>
  <c r="D68" i="12"/>
  <c r="D67" i="12"/>
  <c r="B79" i="12" s="1"/>
  <c r="B64" i="12"/>
  <c r="F59" i="12"/>
  <c r="D59" i="12"/>
  <c r="D58" i="12"/>
  <c r="D64" i="12" s="1"/>
  <c r="B52" i="12"/>
  <c r="B51" i="12"/>
  <c r="B50" i="12"/>
  <c r="B49" i="12"/>
  <c r="B47" i="12"/>
  <c r="C34" i="12"/>
  <c r="C44" i="12" s="1"/>
  <c r="B18" i="12"/>
  <c r="D7" i="12"/>
  <c r="B7" i="12" s="1"/>
  <c r="B6" i="12" s="1"/>
  <c r="D8" i="12" s="1"/>
  <c r="D20" i="12" s="1"/>
  <c r="B20" i="12" s="1"/>
  <c r="B19" i="12" s="1"/>
  <c r="B46" i="12" s="1"/>
  <c r="B83" i="12" l="1"/>
  <c r="B48" i="12" s="1"/>
  <c r="B53" i="12" s="1"/>
  <c r="E70" i="12"/>
  <c r="F77" i="12" s="1"/>
  <c r="B80" i="12"/>
  <c r="B163" i="9"/>
  <c r="B164" i="9" s="1"/>
  <c r="B165" i="9" s="1"/>
  <c r="B150" i="9"/>
  <c r="B151" i="9" s="1"/>
  <c r="B138" i="9"/>
  <c r="B139" i="9" s="1"/>
  <c r="C113" i="9"/>
  <c r="C114" i="9" s="1"/>
  <c r="C115" i="9" s="1"/>
  <c r="D103" i="9"/>
  <c r="D104" i="9" s="1"/>
  <c r="D105" i="9" s="1"/>
  <c r="D106" i="9" s="1"/>
  <c r="D107" i="9" s="1"/>
  <c r="D108" i="9" s="1"/>
  <c r="E95" i="9"/>
  <c r="E96" i="9" s="1"/>
  <c r="E97" i="9" s="1"/>
  <c r="E18" i="9"/>
  <c r="E19" i="9" s="1"/>
  <c r="E20" i="9" s="1"/>
  <c r="H18" i="8"/>
</calcChain>
</file>

<file path=xl/sharedStrings.xml><?xml version="1.0" encoding="utf-8"?>
<sst xmlns="http://schemas.openxmlformats.org/spreadsheetml/2006/main" count="1253" uniqueCount="817">
  <si>
    <t>PART A - General</t>
  </si>
  <si>
    <t>Personal Info., Filing Status, Audit Info</t>
  </si>
  <si>
    <t>Details of Personal Information and filing status</t>
  </si>
  <si>
    <t>Nature Of Business</t>
  </si>
  <si>
    <t xml:space="preserve">Nature of business or profession, if more than one tradenames please specify upto 3 tradenames </t>
  </si>
  <si>
    <t>Part A - BS</t>
  </si>
  <si>
    <t>Part A-BS</t>
  </si>
  <si>
    <t>Tax Payments</t>
  </si>
  <si>
    <t>Profit and Loss</t>
  </si>
  <si>
    <t>Part A-P &amp; L</t>
  </si>
  <si>
    <t>Part A - OI</t>
  </si>
  <si>
    <t>Part A -OI</t>
  </si>
  <si>
    <t>Other Information (optional in a case not liable for audit under section 44AB)</t>
  </si>
  <si>
    <t>Quantitative Details</t>
  </si>
  <si>
    <t>Part A-QD</t>
  </si>
  <si>
    <t>Quantitative details (optional in a case not liable for audit under section 44AB)</t>
  </si>
  <si>
    <t>Schedule S</t>
  </si>
  <si>
    <t>Part B - TI TTI</t>
  </si>
  <si>
    <t>Computation of total income</t>
  </si>
  <si>
    <t>Schedule HP</t>
  </si>
  <si>
    <t>IT</t>
  </si>
  <si>
    <t>Details of payments of Advance Tax and Self-Assessment Tax</t>
  </si>
  <si>
    <t>Schedule BP</t>
  </si>
  <si>
    <t>TDS</t>
  </si>
  <si>
    <t>Schedule CG</t>
  </si>
  <si>
    <t>Details of Salary</t>
  </si>
  <si>
    <t>House Property</t>
  </si>
  <si>
    <t>Details of Income from House Property</t>
  </si>
  <si>
    <t>Schedule CYLA, Schedule BFLA</t>
  </si>
  <si>
    <t>BP</t>
  </si>
  <si>
    <t>Computation of income from business or profession</t>
  </si>
  <si>
    <t>DPM - DOA</t>
  </si>
  <si>
    <t>Schedule DPM, Schedule DOA</t>
  </si>
  <si>
    <t xml:space="preserve">Depreciation on Plant and Machinery , Depreciation on other assets </t>
  </si>
  <si>
    <t>Schedule 80G</t>
  </si>
  <si>
    <t>DEP_DCG</t>
  </si>
  <si>
    <t>Schedule DEP, Schedule DCG</t>
  </si>
  <si>
    <t>Summary of depreciation on assets, Deemed Capital Gains on sale of depreciable assets</t>
  </si>
  <si>
    <t>Schedule VIA</t>
  </si>
  <si>
    <t>ESR</t>
  </si>
  <si>
    <t>Schedule ESR</t>
  </si>
  <si>
    <t>Deduction under section 35</t>
  </si>
  <si>
    <t>Schedule SPI, Schedule SI, Schedule IF</t>
  </si>
  <si>
    <t>CG</t>
  </si>
  <si>
    <t>Capital Gains</t>
  </si>
  <si>
    <t>Schedule EI</t>
  </si>
  <si>
    <t>OS</t>
  </si>
  <si>
    <t>Schedule OS</t>
  </si>
  <si>
    <t>Income from other sources</t>
  </si>
  <si>
    <t>Schedule PTI</t>
  </si>
  <si>
    <t>CYLA - BFLA</t>
  </si>
  <si>
    <t>Details of Income after set-off of current years losses, Details of Income after Set off of Brought Forward Losses of earlier years</t>
  </si>
  <si>
    <t>Schedule FSI</t>
  </si>
  <si>
    <t>CFL</t>
  </si>
  <si>
    <t>Details of Losses to be carried forward to future Years</t>
  </si>
  <si>
    <t>Schedule TR, Schedule FA</t>
  </si>
  <si>
    <t>Unabsorbed Depreciation</t>
  </si>
  <si>
    <t>Schedule UD</t>
  </si>
  <si>
    <t>Unabsorbed depreciation and allowance under section 35(4)</t>
  </si>
  <si>
    <t>Schedule 5A</t>
  </si>
  <si>
    <t>ICDS</t>
  </si>
  <si>
    <t>Schedule ICDS</t>
  </si>
  <si>
    <t>Effect of Income Computation Disclosure Standards on profit</t>
  </si>
  <si>
    <t>Schedule AL</t>
  </si>
  <si>
    <t>Deduction under section 10A, Deduction under section 10AA</t>
  </si>
  <si>
    <t>Deductions under section 80-IA, Deductions under section 80-IB, Deductions under section 80-IC</t>
  </si>
  <si>
    <t>VI-A</t>
  </si>
  <si>
    <t>Deductions under Chapter VI-A</t>
  </si>
  <si>
    <t>80G</t>
  </si>
  <si>
    <t>Details of donations entitled for deduction under section 80G</t>
  </si>
  <si>
    <t>SPI - SI - IF</t>
  </si>
  <si>
    <t>AMT</t>
  </si>
  <si>
    <t>Schedule AMT</t>
  </si>
  <si>
    <t xml:space="preserve">Computation of Alternate Minimum  Tax payable under section 115JC </t>
  </si>
  <si>
    <t>AMTC</t>
  </si>
  <si>
    <t>Schedule AMTC</t>
  </si>
  <si>
    <t xml:space="preserve">Computation of tax credit under section 115JD </t>
  </si>
  <si>
    <t>EI</t>
  </si>
  <si>
    <t>Details of Exempt Income (Income not to be included in Total Income)</t>
  </si>
  <si>
    <t>PTI</t>
  </si>
  <si>
    <t>Pass Through Income details from business trust or investment fund as per section 115UA, 115UB</t>
  </si>
  <si>
    <t>FSI</t>
  </si>
  <si>
    <t>Details of Income from outside India and tax relief</t>
  </si>
  <si>
    <t>TR_FA</t>
  </si>
  <si>
    <t>Summary of tax relief claimed for taxes paid outside India, Schedule FA Details of foreign assets</t>
  </si>
  <si>
    <t>Sch 5A</t>
  </si>
  <si>
    <t>Information regarding apportionment of income between spouses governed by Portuguese Civil Code</t>
  </si>
  <si>
    <t>AL</t>
  </si>
  <si>
    <t>Asset and Liability at the end of the year (other than those included in Part A – BS)</t>
  </si>
  <si>
    <t>Manufacturing Account</t>
  </si>
  <si>
    <t>Trading Account</t>
  </si>
  <si>
    <t>10AA</t>
  </si>
  <si>
    <t>80</t>
  </si>
  <si>
    <t>RA</t>
  </si>
  <si>
    <t>GST</t>
  </si>
  <si>
    <t>Verification</t>
  </si>
  <si>
    <t>Schedule Manufacturing Account</t>
  </si>
  <si>
    <t>Schedule Trading Account</t>
  </si>
  <si>
    <t>Schedule 112A</t>
  </si>
  <si>
    <t>112A</t>
  </si>
  <si>
    <t>Schedule 115AD(1)(iii)Proviso</t>
  </si>
  <si>
    <t>115AD(1)(iii)Proviso</t>
  </si>
  <si>
    <t>Schedule CFL</t>
  </si>
  <si>
    <t xml:space="preserve">Schedule80-IA,IB,IC </t>
  </si>
  <si>
    <t>Schedule GST</t>
  </si>
  <si>
    <t>INFORMATION REGARDING TURNOVER/GROSS RECEIPT REPORTED FOR GST</t>
  </si>
  <si>
    <t>Part B-TI, Part B-TTI</t>
  </si>
  <si>
    <t xml:space="preserve">Details of Tax Deducted at Source from SALARY, Details of Tax Collected at Source </t>
  </si>
  <si>
    <t>Proprietor’s fund</t>
  </si>
  <si>
    <t>a</t>
  </si>
  <si>
    <t>Proprietor’s capital</t>
  </si>
  <si>
    <t>b</t>
  </si>
  <si>
    <t>Reserves and Surplus</t>
  </si>
  <si>
    <t>i</t>
  </si>
  <si>
    <t>Revaluation Reserve</t>
  </si>
  <si>
    <t>bi</t>
  </si>
  <si>
    <t>ii</t>
  </si>
  <si>
    <t>Capital Reserve</t>
  </si>
  <si>
    <t>bii</t>
  </si>
  <si>
    <t>iii</t>
  </si>
  <si>
    <t>Statutory Reserve</t>
  </si>
  <si>
    <t>biii</t>
  </si>
  <si>
    <t>iv</t>
  </si>
  <si>
    <t>Any other Reserve</t>
  </si>
  <si>
    <t>biv</t>
  </si>
  <si>
    <t>v</t>
  </si>
  <si>
    <t>Total (bi + bii + biii + biv)</t>
  </si>
  <si>
    <t>c</t>
  </si>
  <si>
    <t>Total proprietor’s fund (a + bv)</t>
  </si>
  <si>
    <t>Loan funds</t>
  </si>
  <si>
    <t>Secured loans</t>
  </si>
  <si>
    <t>Foreign Currency Loans</t>
  </si>
  <si>
    <t>ai</t>
  </si>
  <si>
    <t>Rupee Loans</t>
  </si>
  <si>
    <t>A</t>
  </si>
  <si>
    <t>From Banks</t>
  </si>
  <si>
    <t>iiA</t>
  </si>
  <si>
    <t>B</t>
  </si>
  <si>
    <t>From others</t>
  </si>
  <si>
    <t>iiB</t>
  </si>
  <si>
    <t>C</t>
  </si>
  <si>
    <t>Total ( iiA + iiB)</t>
  </si>
  <si>
    <t>iiC</t>
  </si>
  <si>
    <t>Total (ai + iiC)</t>
  </si>
  <si>
    <t>Unsecured loans (including deposits)</t>
  </si>
  <si>
    <t>Total (bi + bii)</t>
  </si>
  <si>
    <t>Total Loan Funds (aiii + biii)</t>
  </si>
  <si>
    <t>Deferred tax liability</t>
  </si>
  <si>
    <t>Sources of funds (1c + 2c +3)</t>
  </si>
  <si>
    <t>Fixed assets</t>
  </si>
  <si>
    <t>Gross: Block</t>
  </si>
  <si>
    <t>1a</t>
  </si>
  <si>
    <t>Depreciation</t>
  </si>
  <si>
    <t>1b</t>
  </si>
  <si>
    <t>Net Block (a – b)</t>
  </si>
  <si>
    <t>1c</t>
  </si>
  <si>
    <t>d</t>
  </si>
  <si>
    <t>Capital work-in-progress</t>
  </si>
  <si>
    <t>1d</t>
  </si>
  <si>
    <t>e</t>
  </si>
  <si>
    <t>Total (1c + 1d)</t>
  </si>
  <si>
    <t>Investments</t>
  </si>
  <si>
    <t>Long-term investments</t>
  </si>
  <si>
    <t>Government and other Securities - Quoted</t>
  </si>
  <si>
    <t>Government and other Securities – Unquoted</t>
  </si>
  <si>
    <t>aii</t>
  </si>
  <si>
    <t>Total (ai + aii)</t>
  </si>
  <si>
    <t>Short-Term investments</t>
  </si>
  <si>
    <t>Equity Shares, including share application money</t>
  </si>
  <si>
    <t>Preference Shares</t>
  </si>
  <si>
    <t>Debenture</t>
  </si>
  <si>
    <t>Total (bi + bii + biii)</t>
  </si>
  <si>
    <t>Total investments (aiii + biv)</t>
  </si>
  <si>
    <t>Current assets, loans and advances</t>
  </si>
  <si>
    <t>Current assets</t>
  </si>
  <si>
    <t>Inventories</t>
  </si>
  <si>
    <t>Stores/consumables including packing material</t>
  </si>
  <si>
    <t>iA</t>
  </si>
  <si>
    <t>Raw materials</t>
  </si>
  <si>
    <t>iB</t>
  </si>
  <si>
    <t>Stock-in-process</t>
  </si>
  <si>
    <t>iC</t>
  </si>
  <si>
    <t>D</t>
  </si>
  <si>
    <t>Finished Goods/Traded Goods</t>
  </si>
  <si>
    <t>iD</t>
  </si>
  <si>
    <t>E</t>
  </si>
  <si>
    <t>Total (iA + iB + iC + iD)</t>
  </si>
  <si>
    <t>Sundry Debtors</t>
  </si>
  <si>
    <t>Cash and Bank Balances</t>
  </si>
  <si>
    <t>Cash-in-hand</t>
  </si>
  <si>
    <t>iiiA</t>
  </si>
  <si>
    <t>Balance with bank</t>
  </si>
  <si>
    <t>iiiB</t>
  </si>
  <si>
    <t>Total (iiiA + iiiB)</t>
  </si>
  <si>
    <t>Other Current Assets</t>
  </si>
  <si>
    <t>Total current assets (iE + aii + iiiC + aiv)</t>
  </si>
  <si>
    <t>Loans and advances</t>
  </si>
  <si>
    <t>Advances recoverable in cash or in kind or for value to be received</t>
  </si>
  <si>
    <t>Deposits, loans and advances to corporates and others</t>
  </si>
  <si>
    <t>Balance with Revenue Authorities</t>
  </si>
  <si>
    <t>Total of current assets, loans and advances (av + biv)</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</si>
  <si>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</si>
  <si>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</si>
  <si>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</si>
  <si>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</si>
  <si>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</si>
  <si>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</si>
  <si>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</si>
  <si>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</si>
  <si>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</si>
  <si>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</si>
  <si>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</si>
  <si>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Total (iiA + iiB + iiC )</t>
  </si>
  <si>
    <t>Total (iE + iiD)</t>
  </si>
  <si>
    <t>Net current assets (3c – diii)</t>
  </si>
  <si>
    <t>Miscellaneous expenditure not written off or adjusted</t>
  </si>
  <si>
    <t>4a</t>
  </si>
  <si>
    <t>Deferred tax asset</t>
  </si>
  <si>
    <t>4b</t>
  </si>
  <si>
    <t>Profit and loss account / Accumulated balance</t>
  </si>
  <si>
    <t>4c</t>
  </si>
  <si>
    <t>Total (4a + 4b + 4c)</t>
  </si>
  <si>
    <t>Total, application of funds (1e + 2c + 3e +4d)</t>
  </si>
  <si>
    <t>Amount of total sundry debtors</t>
  </si>
  <si>
    <t>Amount of total sundry creditors</t>
  </si>
  <si>
    <t>Amount of total stock-in-trade</t>
  </si>
  <si>
    <t>Amount of the cash balance</t>
  </si>
  <si>
    <t>SOURCES OF FUNDS</t>
  </si>
  <si>
    <t>bv</t>
  </si>
  <si>
    <t>aiii</t>
  </si>
  <si>
    <t>2c</t>
  </si>
  <si>
    <t>APPLICATION OF FUNDS</t>
  </si>
  <si>
    <t>1e</t>
  </si>
  <si>
    <t>iE</t>
  </si>
  <si>
    <t>iiiC</t>
  </si>
  <si>
    <t>aiv</t>
  </si>
  <si>
    <t>av</t>
  </si>
  <si>
    <t>3c</t>
  </si>
  <si>
    <t>iiD</t>
  </si>
  <si>
    <t>diii</t>
  </si>
  <si>
    <t>3e</t>
  </si>
  <si>
    <t>4d</t>
  </si>
  <si>
    <t>NO ACCOUNT
CASE</t>
  </si>
  <si>
    <t>6a</t>
  </si>
  <si>
    <t>6b</t>
  </si>
  <si>
    <t>6c</t>
  </si>
  <si>
    <t>6d</t>
  </si>
  <si>
    <t>Part A-P &amp;L</t>
  </si>
  <si>
    <t>Gross profit transferred from Trading Account</t>
  </si>
  <si>
    <t>Other income</t>
  </si>
  <si>
    <t>Rent</t>
  </si>
  <si>
    <t>Commission</t>
  </si>
  <si>
    <t>Dividend income</t>
  </si>
  <si>
    <t>Interest income</t>
  </si>
  <si>
    <t>Profit on sale of fixed assets</t>
  </si>
  <si>
    <t>vi</t>
  </si>
  <si>
    <t>Profit on sale of investment being securities chargeable to Securities Transaction Tax (STT)</t>
  </si>
  <si>
    <t>vii</t>
  </si>
  <si>
    <t>Profit on sale of other investment</t>
  </si>
  <si>
    <t>viii</t>
  </si>
  <si>
    <t>Gain (Loss) on account of  foreign exchange fluctuation u/s 43AA</t>
  </si>
  <si>
    <t>ix</t>
  </si>
  <si>
    <t>Profit on conversion of inventory into capital asset u/s 28(via) 
(Fair Market Value of inventory as on the date of conversion)</t>
  </si>
  <si>
    <t>x</t>
  </si>
  <si>
    <t>Agriculture income</t>
  </si>
  <si>
    <t>xi</t>
  </si>
  <si>
    <t>Any other income (specify nature and amount)</t>
  </si>
  <si>
    <t>Sl.No</t>
  </si>
  <si>
    <t>Nature</t>
  </si>
  <si>
    <t>Amount</t>
  </si>
  <si>
    <t/>
  </si>
  <si>
    <t>Total</t>
  </si>
  <si>
    <t>xii</t>
  </si>
  <si>
    <t>Total of other income (i + ii + iii + iv + v + vi + vii + viii + ix + x+ xi)</t>
  </si>
  <si>
    <t>14xii</t>
  </si>
  <si>
    <t>Total of credits to profit and loss account (13+14xii)</t>
  </si>
  <si>
    <t xml:space="preserve">Freight outward </t>
  </si>
  <si>
    <t>Consumption of stores and spare parts</t>
  </si>
  <si>
    <t>Power and fuel</t>
  </si>
  <si>
    <t>Rents</t>
  </si>
  <si>
    <t>Repairs to building</t>
  </si>
  <si>
    <t>Repairs to machinery</t>
  </si>
  <si>
    <t>Compensation to employees</t>
  </si>
  <si>
    <t>Salaries and wages</t>
  </si>
  <si>
    <t>22i</t>
  </si>
  <si>
    <t>Bonus</t>
  </si>
  <si>
    <t>22ii</t>
  </si>
  <si>
    <t>Reimbursement of medical expenses</t>
  </si>
  <si>
    <t>22iii</t>
  </si>
  <si>
    <t>Leave encashment</t>
  </si>
  <si>
    <t>22iv</t>
  </si>
  <si>
    <t>Leave travel benefits</t>
  </si>
  <si>
    <t>22v</t>
  </si>
  <si>
    <t>Contribution to approved superannuation fund</t>
  </si>
  <si>
    <t>22vi</t>
  </si>
  <si>
    <t>Contribution to recognised provident fund</t>
  </si>
  <si>
    <t>22vii</t>
  </si>
  <si>
    <t>Contribution to recognised gratuity fund</t>
  </si>
  <si>
    <t>22viii</t>
  </si>
  <si>
    <t>Contribution to any other fund</t>
  </si>
  <si>
    <t>22ix</t>
  </si>
  <si>
    <t>Any other benefit to employees in respect of which an expenditure has been incurred</t>
  </si>
  <si>
    <t>22x</t>
  </si>
  <si>
    <t>Total compensation to employees 
(22i + 22ii + 22iii + 22iv + 22v + 22vi + 22vii + 22viii + 22ix + 22x)</t>
  </si>
  <si>
    <t>22xi</t>
  </si>
  <si>
    <t>Whether any compensation, included in 22xi, paid to non-residents</t>
  </si>
  <si>
    <t>xiia</t>
  </si>
  <si>
    <t>No</t>
  </si>
  <si>
    <t>If Yes, amount paid to non-residents</t>
  </si>
  <si>
    <t>xiib</t>
  </si>
  <si>
    <t>Insurance</t>
  </si>
  <si>
    <t>Medical Insurance</t>
  </si>
  <si>
    <t>23i</t>
  </si>
  <si>
    <t>Life Insurance</t>
  </si>
  <si>
    <t>23ii</t>
  </si>
  <si>
    <t>Keyman’s Insurance</t>
  </si>
  <si>
    <t>23iii</t>
  </si>
  <si>
    <t>Other Insurance including factory, office, car, goods,etc.</t>
  </si>
  <si>
    <t>23iv</t>
  </si>
  <si>
    <t>Total expenditure on insurance (23i+23ii+23iii+23iv)</t>
  </si>
  <si>
    <t>23v</t>
  </si>
  <si>
    <t>Workmen and staff welfare expenses</t>
  </si>
  <si>
    <t>Entertainment</t>
  </si>
  <si>
    <t>Hospitality</t>
  </si>
  <si>
    <t>Conference</t>
  </si>
  <si>
    <t>Sales promotion including publicity (other than advertisement)</t>
  </si>
  <si>
    <t>Advertisement</t>
  </si>
  <si>
    <t>Paid outside India, or paid in India to a non-resident other than a company or a foreign company</t>
  </si>
  <si>
    <t>To others</t>
  </si>
  <si>
    <t>Total (i + ii)</t>
  </si>
  <si>
    <t>30iii</t>
  </si>
  <si>
    <t>Royalty</t>
  </si>
  <si>
    <t>31iii</t>
  </si>
  <si>
    <t>Professional / Consultancy fees / Fee for technical services</t>
  </si>
  <si>
    <t>32iii</t>
  </si>
  <si>
    <t>Hotel , boarding and Lodging</t>
  </si>
  <si>
    <t>Traveling expenses other than on foreign traveling</t>
  </si>
  <si>
    <t>Foreign travelling expenses</t>
  </si>
  <si>
    <t>Conveyance expenses</t>
  </si>
  <si>
    <t>Telephone expenses</t>
  </si>
  <si>
    <t>Guest House expenses</t>
  </si>
  <si>
    <t>Club expenses</t>
  </si>
  <si>
    <t>Festival celebration expenses</t>
  </si>
  <si>
    <t>Scholarship</t>
  </si>
  <si>
    <t>Gift</t>
  </si>
  <si>
    <t>Donation</t>
  </si>
  <si>
    <t>Rates and taxes, paid or payable to Government or any local body (excluding taxes on income)</t>
  </si>
  <si>
    <t>Union excise duty</t>
  </si>
  <si>
    <t>44i</t>
  </si>
  <si>
    <t>Service tax</t>
  </si>
  <si>
    <t>44ii</t>
  </si>
  <si>
    <t>VAT/ Sales tax</t>
  </si>
  <si>
    <t>44iii</t>
  </si>
  <si>
    <t>Cess</t>
  </si>
  <si>
    <t>44iv</t>
  </si>
  <si>
    <t>Central Goods &amp; Service Tax (CGST)</t>
  </si>
  <si>
    <t>44v</t>
  </si>
  <si>
    <t>State Goods &amp; Services Tax (SGST)</t>
  </si>
  <si>
    <t>44vi</t>
  </si>
  <si>
    <t>Integrated Goods &amp; Services Tax (IGST)</t>
  </si>
  <si>
    <t>44vii</t>
  </si>
  <si>
    <t>Union Territory Goods &amp; Services Tax  (UTGST)</t>
  </si>
  <si>
    <t>44viii</t>
  </si>
  <si>
    <t>Any other rate, tax, duty or cess including STT and CTT</t>
  </si>
  <si>
    <t>44ix</t>
  </si>
  <si>
    <t xml:space="preserve">Total rates and taxes paid or payable (44i+44ii+44iii+44iv+44v+ 44vi + 44vii + 44viii + 44ix)  </t>
  </si>
  <si>
    <t>44x</t>
  </si>
  <si>
    <t>Audit fee</t>
  </si>
  <si>
    <t>Other expenses (Specify nature and amount)</t>
  </si>
  <si>
    <t>Sl.No.</t>
  </si>
  <si>
    <t xml:space="preserve">TOTAL </t>
  </si>
  <si>
    <t>Bad debts (specify PAN of the person, if available, for whom Bad Debt for amount of Rs. 1 lakh or more is claimed and amount)</t>
  </si>
  <si>
    <t>PAN</t>
  </si>
  <si>
    <t xml:space="preserve"> Others (more than Rs. 1 lakh) where PAN is not available (provide name and complete address)</t>
  </si>
  <si>
    <t>Name</t>
  </si>
  <si>
    <t xml:space="preserve">Name of Premises/Building/Village                                 </t>
  </si>
  <si>
    <t xml:space="preserve">Area/locality                     </t>
  </si>
  <si>
    <t xml:space="preserve">State                </t>
  </si>
  <si>
    <t xml:space="preserve">Country                       </t>
  </si>
  <si>
    <t>Pin code</t>
  </si>
  <si>
    <t>Zipcode</t>
  </si>
  <si>
    <t>(Select)</t>
  </si>
  <si>
    <t>Others (amounts less than Rs. 1 lakh)</t>
  </si>
  <si>
    <t>Total Bad Debt  (47i + 47ii + 47iii)</t>
  </si>
  <si>
    <t>47iv</t>
  </si>
  <si>
    <t>Provision for bad and doubtful debts</t>
  </si>
  <si>
    <t>Other provisions</t>
  </si>
  <si>
    <t>Profit before interest, depreciation and taxes[15 – (16 to 21 + 22xi + 23v + 24 to 29 + 30iii + 31iii + 32iii + 33 to 43 + 44x + 45 + 46 + 47iv + 48 + 49)]</t>
  </si>
  <si>
    <t>Interest</t>
  </si>
  <si>
    <t>51iii</t>
  </si>
  <si>
    <t>Depreciation and amortization</t>
  </si>
  <si>
    <t>Net Profit before taxes  (50 – 51iii – 52)</t>
  </si>
  <si>
    <t>PROVISIONS FOR TAX AND APPROPRIATIONS</t>
  </si>
  <si>
    <t>Provision for current tax</t>
  </si>
  <si>
    <t xml:space="preserve">Provision for Deferred Tax </t>
  </si>
  <si>
    <t>Profit after tax (53 – 54 – 55)</t>
  </si>
  <si>
    <t>Balance brought forward from previous year</t>
  </si>
  <si>
    <t>Amount available for appropriation (56+ 57)</t>
  </si>
  <si>
    <t>Transferred to reserves and surplus</t>
  </si>
  <si>
    <t>Balance carried to balance sheet in proprietor’s account (58– 59)</t>
  </si>
  <si>
    <t>COMPUTATION - PRESUMPTIVE INCOME</t>
  </si>
  <si>
    <t>COMPUTATION OF PRESUMPTIVE BUSINESS INCOME UNDER SECTION 44AD</t>
  </si>
  <si>
    <t>Name of the Business</t>
  </si>
  <si>
    <t>Business Code</t>
  </si>
  <si>
    <t>Description</t>
  </si>
  <si>
    <t>Gross turnover/Gross receipts (ia+ib)</t>
  </si>
  <si>
    <t>Through a/c payee cheque or a/c payee bank draft or bank electronic clearing system received before specified date</t>
  </si>
  <si>
    <t>Any other mode</t>
  </si>
  <si>
    <t>Presumptive income under section 44AD(iia+iib)</t>
  </si>
  <si>
    <t xml:space="preserve">6% of 61ia, or the amount claimed to have been earned, whichever is higher </t>
  </si>
  <si>
    <t>8% of 61ib, or the amount claimed to have been earned, whichever is higher</t>
  </si>
  <si>
    <t>Note: If income is less than  the above percentage  of Gross Receipts/Turnover, it is mandatory to maintain books of accounts and have a tax audit under 44AB</t>
  </si>
  <si>
    <t xml:space="preserve">COMPUTATION OF PRESUMPTIVE  INCOME FROM PROFESSIONS UNDER SECTION 44ADA </t>
  </si>
  <si>
    <t>Gross Receipts</t>
  </si>
  <si>
    <t xml:space="preserve">Presumptive Income under section 44ADA (50% of 62i, or the amount claimed to have been earned, whichever is higher) </t>
  </si>
  <si>
    <t xml:space="preserve">Note: If income is less than 50% of Gross Receipts, it is mandatory to maintain books of accounts and have a tax audit under 44AB </t>
  </si>
  <si>
    <t>COMPUTATION OF PRESUMPTIVE INCOME FROM GOODS CARRIAGES UNDER SECTION 44AE</t>
  </si>
  <si>
    <t>Serial number</t>
  </si>
  <si>
    <t>Registration No. of goods carriage</t>
  </si>
  <si>
    <t>Whether owned/leased/hired</t>
  </si>
  <si>
    <t>Tonnage Capacity of goods carriage(in MT)</t>
  </si>
  <si>
    <t>Number of months for which goods carriage was owned / leased / hired by assessee</t>
  </si>
  <si>
    <t xml:space="preserve">Presumptive income u/s 44AE for the goods carriage (Computed @ Rs.1000 per tone per month in case tonnage exceeds 12MT, or else @ Rs.7500 per month) or the amount claimed to have been earned, whichever is higher
</t>
  </si>
  <si>
    <t>Total presumptive income from goods carriage u/s 44AE [total of column (5) of table at Point 63(i)</t>
  </si>
  <si>
    <t>Note: If the profits are lower than prescribed under S.44AE or the number of goods carriage owned / leased / hired at any time during the year exceeds 10, then , it is mandatory to maintain books of accounts and have a tax audit under 44AB</t>
  </si>
  <si>
    <t>For assessee carrying on Business</t>
  </si>
  <si>
    <t>Gross turnover/Gross receipts (a1+a2)</t>
  </si>
  <si>
    <t xml:space="preserve">Through a/c payee cheque or a/c payee bank draft or bank electronic clearing system received before specified date </t>
  </si>
  <si>
    <t>Gross profit</t>
  </si>
  <si>
    <t>Expenses</t>
  </si>
  <si>
    <t>Net profit</t>
  </si>
  <si>
    <t>For assessee carrying on Profession</t>
  </si>
  <si>
    <t>Gross receipts (a1 + a2)</t>
  </si>
  <si>
    <t>Total Profit (64(i)d+ 64(ii)d)</t>
  </si>
  <si>
    <t>Turnover From Speculative Activity</t>
  </si>
  <si>
    <t>Gross Profit</t>
  </si>
  <si>
    <t>Expenditure, if any</t>
  </si>
  <si>
    <t>Net Income From Speculative Activity (65ii-65iii)</t>
  </si>
  <si>
    <t>Schedule 115AD(1)(iii) proviso</t>
  </si>
  <si>
    <t xml:space="preserve">Road/Street/      Post Office    </t>
  </si>
  <si>
    <t>Flat/Door/       Block No.</t>
  </si>
  <si>
    <t xml:space="preserve">Town/City/       District               </t>
  </si>
  <si>
    <t xml:space="preserve">SOURCES OF FUNDS </t>
  </si>
  <si>
    <t xml:space="preserve">APPLICATION OF FUNDS </t>
  </si>
  <si>
    <t xml:space="preserve">Proprietor's Capital </t>
  </si>
  <si>
    <t>Loan  Funds</t>
  </si>
  <si>
    <t xml:space="preserve">Deferred Tax Liability </t>
  </si>
  <si>
    <t xml:space="preserve">Fixed Assets </t>
  </si>
  <si>
    <t xml:space="preserve">Investments </t>
  </si>
  <si>
    <t xml:space="preserve">Misc Expenditure not written off </t>
  </si>
  <si>
    <t xml:space="preserve">Total, Appication of Funds </t>
  </si>
  <si>
    <t>Total Sources of Funds</t>
  </si>
  <si>
    <r>
      <t xml:space="preserve">Current Assets, Loans and Advances </t>
    </r>
    <r>
      <rPr>
        <sz val="12"/>
        <color rgb="FF7030A0"/>
        <rFont val="Calibri"/>
        <family val="2"/>
        <scheme val="minor"/>
      </rPr>
      <t>Current Liabs</t>
    </r>
  </si>
  <si>
    <t>No Account Case</t>
  </si>
  <si>
    <t xml:space="preserve">Where Regular Books of Account of Business or Profession not maintained </t>
  </si>
  <si>
    <t xml:space="preserve">Manufacturing Account </t>
  </si>
  <si>
    <t>1 - 3</t>
  </si>
  <si>
    <t xml:space="preserve">1 </t>
  </si>
  <si>
    <t xml:space="preserve">Opening Inventory </t>
  </si>
  <si>
    <t>2</t>
  </si>
  <si>
    <t>Closing Stocks</t>
  </si>
  <si>
    <t xml:space="preserve">3 </t>
  </si>
  <si>
    <t xml:space="preserve">Cost of Goods Produced - Transferred to Trading A/c </t>
  </si>
  <si>
    <t>4 - 12</t>
  </si>
  <si>
    <t xml:space="preserve">Trading Account </t>
  </si>
  <si>
    <t>4</t>
  </si>
  <si>
    <t>5</t>
  </si>
  <si>
    <t>6</t>
  </si>
  <si>
    <t>7</t>
  </si>
  <si>
    <t>8</t>
  </si>
  <si>
    <t xml:space="preserve">Revenue from Operations </t>
  </si>
  <si>
    <t>Closing Stock of Finished Stocks</t>
  </si>
  <si>
    <t xml:space="preserve">Credits to Trading Account </t>
  </si>
  <si>
    <t xml:space="preserve">Debits  to Trading Account </t>
  </si>
  <si>
    <t>Opening Stock of Finished Stocks</t>
  </si>
  <si>
    <t>Purchases</t>
  </si>
  <si>
    <t xml:space="preserve">Direct Expenses </t>
  </si>
  <si>
    <t xml:space="preserve">Duties, Taxes paid or payable in respect of goods and services purchased </t>
  </si>
  <si>
    <t xml:space="preserve">Cost of Goods Produced - Transferred from Manufacturing A/c </t>
  </si>
  <si>
    <t xml:space="preserve">Profit and Loss Account </t>
  </si>
  <si>
    <t>13-53</t>
  </si>
  <si>
    <t xml:space="preserve">Credits to Profit and Loss Account </t>
  </si>
  <si>
    <t xml:space="preserve">Gross Profit from Business or Profession - Transferred to Profit and Loss A/c </t>
  </si>
  <si>
    <t>Gross Profit transferred from Trading Account</t>
  </si>
  <si>
    <t>Other Incomes</t>
  </si>
  <si>
    <t>Total of Credit to Trading Account</t>
  </si>
  <si>
    <t>Total of Credit to Profit and Loss Account</t>
  </si>
  <si>
    <t>54-60</t>
  </si>
  <si>
    <t>61-63</t>
  </si>
  <si>
    <t>64-65</t>
  </si>
  <si>
    <t xml:space="preserve">Debits  to Profit and Loss Account  (16 to 53) </t>
  </si>
  <si>
    <t xml:space="preserve">Provisions for Tax and Appropriations </t>
  </si>
  <si>
    <t>Presumptive Income Cases</t>
  </si>
  <si>
    <t>Part A- OI</t>
  </si>
  <si>
    <t xml:space="preserve">Other Information (mandatory if liable for audit under section 44AB, for other fill, if applicable). </t>
  </si>
  <si>
    <t>OTHER INFORMATION</t>
  </si>
  <si>
    <t>Method of accounting employed in the previous year</t>
  </si>
  <si>
    <t>Mercantile</t>
  </si>
  <si>
    <t xml:space="preserve">Is there any change in method of accounting    </t>
  </si>
  <si>
    <t>3a</t>
  </si>
  <si>
    <t>3b</t>
  </si>
  <si>
    <t>Decrease in the profit or increase in loss because of deviation, if any,  as per Income Computation Disclosure Standards notified under section 145(2) [column 11b(iii) of Schedule ICDS]</t>
  </si>
  <si>
    <t>Method of valuation of closing stock employed in the previous year</t>
  </si>
  <si>
    <t>Raw Material (if at cost or market rates whichever is less write 1, if at cost write 2, if at market rate write 3)</t>
  </si>
  <si>
    <t>Finished goods (if at cost or market rates whichever is less write 1, if at cost write 2, if at market rate write 3)</t>
  </si>
  <si>
    <t>Is there any change in stock valuation method (Select)</t>
  </si>
  <si>
    <t>Increase in  the profit or loss because of deviation, if any, from the method of valuation specified under section 145A</t>
  </si>
  <si>
    <t>Decrease in the profit or increase in loss because of deviation, if any, from the method of valuation specified under section 145A</t>
  </si>
  <si>
    <t>4e</t>
  </si>
  <si>
    <t>Amounts not credited to the profit and loss account, being</t>
  </si>
  <si>
    <t>the items falling within the scope of section 28</t>
  </si>
  <si>
    <t>5a</t>
  </si>
  <si>
    <t>The proforma credits, drawbacks, refund of duty of customs or excise or service tax, or refund of sales tax or value added tax, or refund of GST, where such credits, drawbacks or refunds are admitted as due by the authorities concerned</t>
  </si>
  <si>
    <t>5b</t>
  </si>
  <si>
    <t>escalation claims accepted during the previous year</t>
  </si>
  <si>
    <t>5c</t>
  </si>
  <si>
    <t>Any other item of income</t>
  </si>
  <si>
    <t>5d</t>
  </si>
  <si>
    <t>Capital receipt, if any</t>
  </si>
  <si>
    <t>5e</t>
  </si>
  <si>
    <t>f</t>
  </si>
  <si>
    <t>Total of amounts not credited to profit and loss account (5a+5b+5c+5d+5e)</t>
  </si>
  <si>
    <t>5f</t>
  </si>
  <si>
    <t>Amounts debited to the profit and loss account, to the extent disallowable under section 36 due to non-fulfilment of conditions specified in relevant clauses:-</t>
  </si>
  <si>
    <t>Premium paid for insurance against risk of damage or destruction of stocks or store [36(1)(i)]</t>
  </si>
  <si>
    <t>Premium paid for insurance on the health of employees [36(1)(ib)]</t>
  </si>
  <si>
    <t>Any sum paid to an employee as bonus or commission for services rendered, where such sum was otherwise payable to him as profits or dividend. [36(1)(ii)]</t>
  </si>
  <si>
    <t>Any amount of interest paid in respect of borrowed capital [36(1)(iii)]</t>
  </si>
  <si>
    <t>Amount of discount on a zero-coupon bond [36(1)(iiia)]</t>
  </si>
  <si>
    <t>6e</t>
  </si>
  <si>
    <t>Amount of contributions to a recognised provident fund [36(1)(iv)]</t>
  </si>
  <si>
    <t>6f</t>
  </si>
  <si>
    <t>g</t>
  </si>
  <si>
    <t>Amount of contributions to an approved superannuation fund [36(1)(iv)]</t>
  </si>
  <si>
    <t>6g</t>
  </si>
  <si>
    <t>h</t>
  </si>
  <si>
    <t>Amount of contribution to a pension scheme referred to in section 80CCD [36(1)(iva)]</t>
  </si>
  <si>
    <t>6h</t>
  </si>
  <si>
    <t>Amount of contributions to an approved gratuity [36(1)(v)]</t>
  </si>
  <si>
    <t>6i</t>
  </si>
  <si>
    <t>j</t>
  </si>
  <si>
    <t xml:space="preserve">Amount of contributions to any other fund </t>
  </si>
  <si>
    <t>6j</t>
  </si>
  <si>
    <t>k</t>
  </si>
  <si>
    <t>Any sum received from employees as contribution to any provident fund or superannuation fund or any fund set up under ESI Act or any other fund for the welfare of employees to the extent not credited to the employees account on or before the due date [36(1)(va)]</t>
  </si>
  <si>
    <t>6k</t>
  </si>
  <si>
    <t>l</t>
  </si>
  <si>
    <t>Amount of bad and doubtful debts [36(1)(vii)]</t>
  </si>
  <si>
    <t>6l</t>
  </si>
  <si>
    <t>m</t>
  </si>
  <si>
    <t>Provision for bad and doubtful debts [36(1)(viia)]</t>
  </si>
  <si>
    <t>6m</t>
  </si>
  <si>
    <t>n</t>
  </si>
  <si>
    <t>Amount transferred to any special reserve [36(1)(viii)]</t>
  </si>
  <si>
    <t>6n</t>
  </si>
  <si>
    <t>o</t>
  </si>
  <si>
    <t>Expenditure for the purposes of promoting family planning amongst employees [36(1)(ix)]</t>
  </si>
  <si>
    <t>6o</t>
  </si>
  <si>
    <t>p</t>
  </si>
  <si>
    <t>Amount of securities transaction paid in respect of transaction in securities if such income is not included in business income [36(1)(xv)]</t>
  </si>
  <si>
    <t>6p</t>
  </si>
  <si>
    <t>q</t>
  </si>
  <si>
    <t>Marked to market loss or other expected loss as computed in accordance with the ICDS notified u/s 145(2) [36(1)(xviii)]</t>
  </si>
  <si>
    <t>6q</t>
  </si>
  <si>
    <t>r</t>
  </si>
  <si>
    <t>Any other disallowance</t>
  </si>
  <si>
    <t>6r</t>
  </si>
  <si>
    <t>s</t>
  </si>
  <si>
    <t>Total amount disallowable under section 36 (total of 6a to 6r)</t>
  </si>
  <si>
    <t>6s</t>
  </si>
  <si>
    <t>Amounts debited to the profit and loss account, to the extent disallowable under section 37</t>
  </si>
  <si>
    <t>Expenditure of capital nature [37(1)]</t>
  </si>
  <si>
    <t>7a</t>
  </si>
  <si>
    <t>Expenditure of personal nature [37(1)]</t>
  </si>
  <si>
    <t>7b</t>
  </si>
  <si>
    <t>Expenditure laid out or expended wholly and exclusively NOT for the purpose of business or profession [37(1)]</t>
  </si>
  <si>
    <t>7c</t>
  </si>
  <si>
    <t>Expenditure on advertisement in any souvenir, brochure, tract, pamphlet or the like, published by a political party [37(2B)]</t>
  </si>
  <si>
    <t>7d</t>
  </si>
  <si>
    <t xml:space="preserve">Expenditure by way of penalty or fine for violation of any law for the time being in force </t>
  </si>
  <si>
    <t>7e</t>
  </si>
  <si>
    <t>Any other penalty or fine</t>
  </si>
  <si>
    <t>7f</t>
  </si>
  <si>
    <t>Expenditure incurred for any purpose which is an offence or which is prohibited by law;</t>
  </si>
  <si>
    <t>7g</t>
  </si>
  <si>
    <t>Amount of any liability of a contingent nature</t>
  </si>
  <si>
    <t>7h</t>
  </si>
  <si>
    <t>Any other amount not allowable under section 37</t>
  </si>
  <si>
    <t>7i</t>
  </si>
  <si>
    <t>Total amount disallowable under section 37(total of 7a to 7i)</t>
  </si>
  <si>
    <t>7j</t>
  </si>
  <si>
    <t>Amounts debited to the profit and loss account, to the extent disallowable under section 40</t>
  </si>
  <si>
    <t>Amount disallowable under section 40 (a)(i), on account of non-compliance with the provisions of Chapter XVII-B</t>
  </si>
  <si>
    <t>Aa</t>
  </si>
  <si>
    <t>Amount disallowable under section 40(a)(ia) on account of non-compliance with the provisions of Chapter XVII-B</t>
  </si>
  <si>
    <t>Ab</t>
  </si>
  <si>
    <t>Amount disallowable under section 40 (a)(ib), on account of non-compliance with the provisions of Chapter XVII-B</t>
  </si>
  <si>
    <t>Ac</t>
  </si>
  <si>
    <t>Amount disallowable under section 40(a)(iii) on account of non-compliance with the provisions of Chapter XVII-B</t>
  </si>
  <si>
    <t>Ad</t>
  </si>
  <si>
    <t>Amount of tax or rate levied or assessed on the basis of profits [40(a)(ii)]</t>
  </si>
  <si>
    <t>Ae</t>
  </si>
  <si>
    <t>Amount paid as wealth tax [40(a)(iia)]</t>
  </si>
  <si>
    <t>Af</t>
  </si>
  <si>
    <t>Amount paid by way of royalty, license fee, service fee etc. as per section 40(a)(iib)</t>
  </si>
  <si>
    <t>Ag</t>
  </si>
  <si>
    <t>Amount of interest, salary, bonus, commission or remuneration paid to any partner or member [40(b)]</t>
  </si>
  <si>
    <t>Ah</t>
  </si>
  <si>
    <t>Ai</t>
  </si>
  <si>
    <t>Total amount disallowable under section 40(total of Aa to Ai)</t>
  </si>
  <si>
    <t>8Aj</t>
  </si>
  <si>
    <t>Any amount disallowed under section 40 in any preceding previous year but allowable during the previous year</t>
  </si>
  <si>
    <t>8B</t>
  </si>
  <si>
    <t>Amounts debited to the profit and loss account, to the extent disallowable under section 40A</t>
  </si>
  <si>
    <t>Amounts paid to persons specified in section 40A(2)(b)</t>
  </si>
  <si>
    <t>9a</t>
  </si>
  <si>
    <t>Amount paid otherwise than by account payee cheque or account payee bank draft or use of electronic clearing system through a bank account, disallowable under section 40A(3)</t>
  </si>
  <si>
    <t>9b</t>
  </si>
  <si>
    <t>Provision for payment of gratuity [40A(7)]</t>
  </si>
  <si>
    <t>9c</t>
  </si>
  <si>
    <t>any sum paid by the assessee as an employer for setting up or as contribution to any fund, trust, company, AOP, or BOI or society or any other institution;[40A(9)]</t>
  </si>
  <si>
    <t>9d</t>
  </si>
  <si>
    <t>9e</t>
  </si>
  <si>
    <t>Total amount disallowable under section 40A (Total of 9a to 9e)</t>
  </si>
  <si>
    <t>9f</t>
  </si>
  <si>
    <t>Any amount disallowed under section 43B in any preceding previous year but allowable during the previous year</t>
  </si>
  <si>
    <t>Any sum in the nature of tax, duty, cess or fee under any law</t>
  </si>
  <si>
    <t>10a</t>
  </si>
  <si>
    <t>Any sum payable by way of contribution to any provident fund or superannuation fund or gratuity fund or any other fund for the welfare of employees</t>
  </si>
  <si>
    <t>10b</t>
  </si>
  <si>
    <t>Any sum payable to an employee as bonus or commission for services rendered</t>
  </si>
  <si>
    <t>10c</t>
  </si>
  <si>
    <t>Any sum payable as interest on any loan or borrowing from any public financial institution or a State financial corporation or a State Industrial investment corporation</t>
  </si>
  <si>
    <t>10d</t>
  </si>
  <si>
    <t>Any sum payable as interest on any loan or borrowing from any scheduled bank or a co-operative bank other than a primary agricultural credit society or a primary co-operative agricultural and rural development bank</t>
  </si>
  <si>
    <t>10e</t>
  </si>
  <si>
    <t>Any sum payable towards leave encashment</t>
  </si>
  <si>
    <t>10f</t>
  </si>
  <si>
    <t>Any sum payable to the Indian Railways for the use of railway assets</t>
  </si>
  <si>
    <t>10g</t>
  </si>
  <si>
    <t>Total amount allowable under section 43B (total of 10a to 10g)</t>
  </si>
  <si>
    <t>10h</t>
  </si>
  <si>
    <t>Any amount debited to profit and loss account of the previous year but disallowable under section 43B:-</t>
  </si>
  <si>
    <t>11a</t>
  </si>
  <si>
    <t>11b</t>
  </si>
  <si>
    <t>11c</t>
  </si>
  <si>
    <t>11d</t>
  </si>
  <si>
    <t>11e</t>
  </si>
  <si>
    <t>11f</t>
  </si>
  <si>
    <t>11g</t>
  </si>
  <si>
    <t>Total amount disallowable under Section 43B(total of 11a to 11g)</t>
  </si>
  <si>
    <t>11h</t>
  </si>
  <si>
    <t>Amount of credit outstanding in the accounts in respect of</t>
  </si>
  <si>
    <t>Union Excise Duty</t>
  </si>
  <si>
    <t>12a</t>
  </si>
  <si>
    <t>12b</t>
  </si>
  <si>
    <t>VAT/sales tax</t>
  </si>
  <si>
    <t>12c</t>
  </si>
  <si>
    <t>12d</t>
  </si>
  <si>
    <t>12e</t>
  </si>
  <si>
    <t>12f</t>
  </si>
  <si>
    <t>12g</t>
  </si>
  <si>
    <t>Any other tax</t>
  </si>
  <si>
    <t>12h</t>
  </si>
  <si>
    <t>Total amount outstanding (total of 12a to 12h)</t>
  </si>
  <si>
    <t>12i</t>
  </si>
  <si>
    <t>Amounts deemed to be profits and gains under section 33AB or 33ABA (13a+13b)</t>
  </si>
  <si>
    <t>33AB</t>
  </si>
  <si>
    <t>13a</t>
  </si>
  <si>
    <t>33ABA</t>
  </si>
  <si>
    <t>13b</t>
  </si>
  <si>
    <t>Any amount of profit chargeable to tax under section 41</t>
  </si>
  <si>
    <t>Amount of income or expenditure of prior period credited or debited to the profit and loss account (net)</t>
  </si>
  <si>
    <t>Amount of Expenditure disallowed u/s 14A</t>
  </si>
  <si>
    <t>Increase in the profit or decrease in loss because of deviation, if any, as per Income Computation Disclosure Standards notified under section 145(2) [column 11a(iii) of Schedule ICDS]</t>
  </si>
  <si>
    <t>Part A-Trading Account -Trading Account  for the financial year 2019-20 (fill items 4 to 12 in a case where regular books of accounts are maintained, otherwise fill items 61 to 64 as applicable)</t>
  </si>
  <si>
    <t>BALANCE SHEET AS ON 31ST DAY OF MARCH, 2020 OF THE PROPRIETORY BUSINESS OR PROFESSION (fill items in a case where regular books of accounts are maintained, otherwise fill item 6)</t>
  </si>
  <si>
    <t>In a case where regular books of account of business or profession are not maintained -furnish the following information as on 31st day of March, 2020, in respect of business or profession)</t>
  </si>
  <si>
    <t>Profit and Loss Account for the financial year 2019-20 (fill items 13 to 60 in a case where regular books of accounts are maintained, otherwise fill items 61 to 64 as applicable)</t>
  </si>
  <si>
    <t>IF  REGULAR BOOKS OF ACCOUNT OF BUSINESS OR PROFESSION ARE NOT MAINTAINED, furnish the following information for previous year 2019-20 in respect of business or profession-</t>
  </si>
  <si>
    <t xml:space="preserve">ITR-3  (44 Sheets + Home) </t>
  </si>
  <si>
    <t>80D</t>
  </si>
  <si>
    <t>Schedule 80D</t>
  </si>
  <si>
    <t>Details of health insurance for deduction under Section 80D</t>
  </si>
  <si>
    <t>Schedule 80RA</t>
  </si>
  <si>
    <t>Income of specified persons(spouse, minor child etc.) includable in income of the assessee , Income chargeable to Income tax at special rates IB, Information regarding partnership firms in which you are partner</t>
  </si>
  <si>
    <t>TPSA</t>
  </si>
  <si>
    <t>Schedule TPSA</t>
  </si>
  <si>
    <t>Schedule for  Transfer Pricing Secondary Adjustment</t>
  </si>
  <si>
    <t>DI</t>
  </si>
  <si>
    <t>Schedule DI</t>
  </si>
  <si>
    <t xml:space="preserve">Schedule for Details of investment </t>
  </si>
  <si>
    <t>Manufacturing Account  for the financial year   2019-20 (fill items 1 to 3 in a case where regular books of accounts are maintained, otherwise fill items 61 to 64 as applicable)</t>
  </si>
  <si>
    <t>Schedule 10A, 10AA, 10B,10BA</t>
  </si>
  <si>
    <t>Tax Payments (TDS1, TDS2, TDS3)</t>
  </si>
  <si>
    <t>BALANCE SHEET AS ON 31ST DAY OF MARCH, 2020 (fill items 1 to 5 in a case where regular books of accounts are maintained, otherwise fill item 6)</t>
  </si>
  <si>
    <t>Profit and Loss Account for the previous year 2019-20 (fill items 1 to 52 in a case where regular books of accounts are maintained, otherwise fill item 53)</t>
  </si>
  <si>
    <t>Nature of Business</t>
  </si>
  <si>
    <t>Details of donations to Research Associations etc.</t>
  </si>
  <si>
    <r>
      <t xml:space="preserve">8 Quantitative Details           </t>
    </r>
    <r>
      <rPr>
        <i/>
        <sz val="14"/>
        <color rgb="FF3314EC"/>
        <rFont val="Times New Roman"/>
        <family val="1"/>
      </rPr>
      <t>9 Salary               10 House Property</t>
    </r>
  </si>
  <si>
    <t>ITR-3 (10 Additional New Sheets as compared to ITR-2)</t>
  </si>
  <si>
    <t xml:space="preserve">ITR-3 (15 Non-Working  Sheets) </t>
  </si>
  <si>
    <t>ITR-2  (28 Sheets + Home)</t>
  </si>
  <si>
    <t xml:space="preserve">Schedule -BP </t>
  </si>
  <si>
    <t>BP-14</t>
  </si>
  <si>
    <t>BP-15</t>
  </si>
  <si>
    <t>BP-16</t>
  </si>
  <si>
    <t>BP-30</t>
  </si>
  <si>
    <t>BP-17</t>
  </si>
  <si>
    <t>BP-31</t>
  </si>
  <si>
    <t>BP-18</t>
  </si>
  <si>
    <t>OI-6</t>
  </si>
  <si>
    <t>OI-7</t>
  </si>
  <si>
    <t>OI-8A</t>
  </si>
  <si>
    <t>OI-9</t>
  </si>
  <si>
    <t>OI-11</t>
  </si>
  <si>
    <t>OI-8B</t>
  </si>
  <si>
    <t>OI-10</t>
  </si>
  <si>
    <r>
      <t xml:space="preserve">Any amount </t>
    </r>
    <r>
      <rPr>
        <b/>
        <sz val="11"/>
        <color rgb="FF3314EC"/>
        <rFont val="Arial"/>
        <family val="2"/>
      </rPr>
      <t>disallowed</t>
    </r>
    <r>
      <rPr>
        <b/>
        <sz val="11"/>
        <rFont val="Arial"/>
        <family val="2"/>
      </rPr>
      <t xml:space="preserve"> under section 40 in any preceding previous year but allowable during the previous year(8B of Part-OI)</t>
    </r>
  </si>
  <si>
    <r>
      <t xml:space="preserve">Any amount </t>
    </r>
    <r>
      <rPr>
        <b/>
        <sz val="11"/>
        <color rgb="FF3314EC"/>
        <rFont val="Arial"/>
        <family val="2"/>
      </rPr>
      <t>disallowed</t>
    </r>
    <r>
      <rPr>
        <b/>
        <sz val="11"/>
        <rFont val="Arial"/>
        <family val="2"/>
      </rPr>
      <t xml:space="preserve"> under section 43B in any preceding previous year but allowable during the previous year(10h of Part-OI)</t>
    </r>
  </si>
  <si>
    <r>
      <t xml:space="preserve">Amounts </t>
    </r>
    <r>
      <rPr>
        <b/>
        <sz val="11"/>
        <color rgb="FFC00000"/>
        <rFont val="Arial"/>
        <family val="2"/>
      </rPr>
      <t>debited</t>
    </r>
    <r>
      <rPr>
        <b/>
        <sz val="11"/>
        <rFont val="Arial"/>
        <family val="2"/>
      </rPr>
      <t xml:space="preserve"> to the profit and loss account, to the extent disallowable under section 37 (7j of Part-OI)</t>
    </r>
  </si>
  <si>
    <r>
      <t>Amounts</t>
    </r>
    <r>
      <rPr>
        <b/>
        <sz val="11"/>
        <color rgb="FFC00000"/>
        <rFont val="Arial"/>
        <family val="2"/>
      </rPr>
      <t xml:space="preserve"> debited</t>
    </r>
    <r>
      <rPr>
        <b/>
        <sz val="11"/>
        <rFont val="Arial"/>
        <family val="2"/>
      </rPr>
      <t xml:space="preserve"> to the profit and loss account, to the extent disallowable under section 40 (8Aj of Part-OI)</t>
    </r>
  </si>
  <si>
    <r>
      <t xml:space="preserve">Amounts </t>
    </r>
    <r>
      <rPr>
        <b/>
        <sz val="11"/>
        <color rgb="FFC00000"/>
        <rFont val="Arial"/>
        <family val="2"/>
      </rPr>
      <t>debited</t>
    </r>
    <r>
      <rPr>
        <b/>
        <sz val="11"/>
        <rFont val="Arial"/>
        <family val="2"/>
      </rPr>
      <t xml:space="preserve"> to the profit and loss account, to the extent disallowable under section 40A (9f of Part-OI)</t>
    </r>
  </si>
  <si>
    <r>
      <t xml:space="preserve">Any amount </t>
    </r>
    <r>
      <rPr>
        <b/>
        <sz val="11"/>
        <color rgb="FFC00000"/>
        <rFont val="Arial"/>
        <family val="2"/>
      </rPr>
      <t xml:space="preserve">debited </t>
    </r>
    <r>
      <rPr>
        <b/>
        <sz val="11"/>
        <rFont val="Arial"/>
        <family val="2"/>
      </rPr>
      <t>to profit and loss account of the previous year but disallowable under section 43B (11h of Part-OI)</t>
    </r>
  </si>
  <si>
    <r>
      <t xml:space="preserve">Amounts </t>
    </r>
    <r>
      <rPr>
        <b/>
        <sz val="11"/>
        <color rgb="FFC00000"/>
        <rFont val="Arial"/>
        <family val="2"/>
      </rPr>
      <t>debited</t>
    </r>
    <r>
      <rPr>
        <b/>
        <sz val="11"/>
        <rFont val="Arial"/>
        <family val="2"/>
      </rPr>
      <t xml:space="preserve"> to the profit and loss account, to the extent disallowable under section 36 (6s of Part A-OI)</t>
    </r>
  </si>
  <si>
    <t xml:space="preserve"> VKS      Case Study-18      Part A  Trading and Profit &amp; Loss A/c  (Code 9028   Trading Business) </t>
  </si>
  <si>
    <t xml:space="preserve">7 Opening Stock </t>
  </si>
  <si>
    <t>4A(i) Sales</t>
  </si>
  <si>
    <t>8 Purchases</t>
  </si>
  <si>
    <t>4C(iii) VAT / CST</t>
  </si>
  <si>
    <t xml:space="preserve">10(vi) VAT </t>
  </si>
  <si>
    <t>5 Closing Stock</t>
  </si>
  <si>
    <t>9(ii) Electricity (Power and Fuel)</t>
  </si>
  <si>
    <t xml:space="preserve">12 Gross profit </t>
  </si>
  <si>
    <t>22(i) Salaries</t>
  </si>
  <si>
    <t xml:space="preserve">13 Gross Profit </t>
  </si>
  <si>
    <t xml:space="preserve">25 Entertainment </t>
  </si>
  <si>
    <t xml:space="preserve">29 Advertisement </t>
  </si>
  <si>
    <t xml:space="preserve">30(ii) Commission </t>
  </si>
  <si>
    <t>34 Travelling Exps</t>
  </si>
  <si>
    <t xml:space="preserve">37 Telephone </t>
  </si>
  <si>
    <t>40 Festival Exps</t>
  </si>
  <si>
    <t>44(iii) VAT Paid / Payable</t>
  </si>
  <si>
    <t>52 Dep</t>
  </si>
  <si>
    <t>46 Other Exps</t>
  </si>
  <si>
    <t xml:space="preserve">53 Ner Profit </t>
  </si>
  <si>
    <t xml:space="preserve">Auto Calculated </t>
  </si>
  <si>
    <t>Other  Information</t>
  </si>
  <si>
    <t>1. Advertisement - Payment made to relative Rs. 80000 (Excessive Rs. 18000)</t>
  </si>
  <si>
    <t>2. Tax is not deducted on Commission  of Rs. 150000</t>
  </si>
  <si>
    <t>3. Festival Exps - Personal Exp Rs. 10000</t>
  </si>
  <si>
    <t xml:space="preserve">4. Salary not paid Rs. 300000 till the ITR Filing date </t>
  </si>
  <si>
    <t>5. VAT includes Penalty of Rs. 2000</t>
  </si>
  <si>
    <t>Other Information</t>
  </si>
  <si>
    <t xml:space="preserve">Part A - Other Information  </t>
  </si>
  <si>
    <t xml:space="preserve">Schedule-BP (Auto) </t>
  </si>
  <si>
    <t>Section</t>
  </si>
  <si>
    <t>OI</t>
  </si>
  <si>
    <t>BP+</t>
  </si>
  <si>
    <t>9 Exps debited to P &amp; L A/c Disallowable u/s 40A</t>
  </si>
  <si>
    <t xml:space="preserve">9(a) Excessive amt paid to persons  40A(2)(b) </t>
  </si>
  <si>
    <t>2. Tax is not deducted on Comm of Rs. 150000</t>
  </si>
  <si>
    <t>40A</t>
  </si>
  <si>
    <t>8A Exps debited to P &amp; L A/c Disallowable u/s 40</t>
  </si>
  <si>
    <t>43B</t>
  </si>
  <si>
    <t>8A (b) Non-Deduction of TDS</t>
  </si>
  <si>
    <t>BP-</t>
  </si>
  <si>
    <t>7 Exps debited to P &amp; L A/c Disallowable u/s 37</t>
  </si>
  <si>
    <t>7(b) Personal Nature</t>
  </si>
  <si>
    <t xml:space="preserve">4. Salary not paid Rs. 300000 till filing date </t>
  </si>
  <si>
    <t>11 Exps debited to P &amp; L A/c Disallowable u/s 43 B</t>
  </si>
  <si>
    <t>11 (c.) Unpaid Salary</t>
  </si>
  <si>
    <t>7 (f) Penalty</t>
  </si>
  <si>
    <t xml:space="preserve">Schedule BP </t>
  </si>
  <si>
    <t>A 1 Profit from P &amp; L A/c</t>
  </si>
  <si>
    <t>Auto from P &amp; L (53)</t>
  </si>
  <si>
    <t>11 Dep Debited to P &amp; L A/c</t>
  </si>
  <si>
    <t>Auto from P &amp; L (52)</t>
  </si>
  <si>
    <t xml:space="preserve">12 Dep Allowable </t>
  </si>
  <si>
    <t>Auto from DEP (6)</t>
  </si>
  <si>
    <t>15 Disallowed u/s Sec 37</t>
  </si>
  <si>
    <t>Auto from OI (7j)</t>
  </si>
  <si>
    <t>16 Disallowed u/s  40</t>
  </si>
  <si>
    <t>Auto from OI (8Aj)</t>
  </si>
  <si>
    <t>17 Disallowed u/s Sec 40A</t>
  </si>
  <si>
    <t>Auto from OI (9f)</t>
  </si>
  <si>
    <t>18 Disallowed u/s  43B</t>
  </si>
  <si>
    <t>Auto from OI (11h)</t>
  </si>
  <si>
    <t>35  Income</t>
  </si>
  <si>
    <t xml:space="preserve">Part A - Balance Sheet </t>
  </si>
  <si>
    <t>Sources of Funds</t>
  </si>
  <si>
    <t>Application of Funds</t>
  </si>
  <si>
    <t xml:space="preserve">1(a) Capital </t>
  </si>
  <si>
    <t xml:space="preserve">3(a)(i)D  Closing Stock </t>
  </si>
  <si>
    <t>3(a)(ii)  Sundry Debtors</t>
  </si>
  <si>
    <t xml:space="preserve">1(a) Gross Block </t>
  </si>
  <si>
    <t>1(b) Dep</t>
  </si>
  <si>
    <t>2(a)(i) Investment in Govt</t>
  </si>
  <si>
    <t>3(a)(iii)B Bank Balance</t>
  </si>
  <si>
    <t>3(a)(iii)A Cash Balance</t>
  </si>
  <si>
    <r>
      <rPr>
        <sz val="10"/>
        <color rgb="FF00B0F0"/>
        <rFont val="Arial"/>
        <family val="2"/>
      </rPr>
      <t>3(d)(i)A</t>
    </r>
    <r>
      <rPr>
        <sz val="10"/>
        <color theme="1"/>
        <rFont val="Arial"/>
        <family val="2"/>
      </rPr>
      <t xml:space="preserve">  SundryCreditors</t>
    </r>
  </si>
  <si>
    <t>Schedule      DPM &amp; DOA</t>
  </si>
  <si>
    <t>P &amp; M  (01-04-2019)</t>
  </si>
  <si>
    <r>
      <t xml:space="preserve">P &amp; M </t>
    </r>
    <r>
      <rPr>
        <sz val="10"/>
        <color rgb="FFFF0000"/>
        <rFont val="Arial"/>
        <family val="2"/>
      </rPr>
      <t xml:space="preserve"> </t>
    </r>
    <r>
      <rPr>
        <sz val="10"/>
        <color rgb="FFC00000"/>
        <rFont val="Arial"/>
        <family val="2"/>
      </rPr>
      <t xml:space="preserve">(Less than 180 Days) </t>
    </r>
  </si>
  <si>
    <r>
      <rPr>
        <sz val="8"/>
        <color rgb="FFC00000"/>
        <rFont val="Arial"/>
        <family val="2"/>
      </rPr>
      <t>Additional Dep</t>
    </r>
    <r>
      <rPr>
        <sz val="8"/>
        <color rgb="FFFF0000"/>
        <rFont val="Arial"/>
        <family val="2"/>
      </rPr>
      <t xml:space="preserve"> </t>
    </r>
    <r>
      <rPr>
        <sz val="8"/>
        <rFont val="Arial"/>
        <family val="2"/>
      </rPr>
      <t xml:space="preserve">(Less than 180 days) </t>
    </r>
  </si>
  <si>
    <t>Computer  (01-04-2019)</t>
  </si>
  <si>
    <r>
      <t xml:space="preserve">Computer </t>
    </r>
    <r>
      <rPr>
        <sz val="9"/>
        <color rgb="FFC00000"/>
        <rFont val="Arial"/>
        <family val="2"/>
      </rPr>
      <t xml:space="preserve"> (Less than 180 days)</t>
    </r>
  </si>
  <si>
    <r>
      <t>Furniture (01-04-2019)</t>
    </r>
    <r>
      <rPr>
        <sz val="10"/>
        <color rgb="FFC00000"/>
        <rFont val="Arial"/>
        <family val="2"/>
      </rPr>
      <t xml:space="preserve"> </t>
    </r>
    <r>
      <rPr>
        <sz val="9"/>
        <color rgb="FFC00000"/>
        <rFont val="Arial"/>
        <family val="2"/>
      </rPr>
      <t>Sold 400</t>
    </r>
  </si>
  <si>
    <t>(Sold Rs. 400 Apr-Sept 19)</t>
  </si>
  <si>
    <r>
      <t xml:space="preserve">Furniure </t>
    </r>
    <r>
      <rPr>
        <sz val="10"/>
        <color rgb="FFC00000"/>
        <rFont val="Arial"/>
        <family val="2"/>
      </rPr>
      <t xml:space="preserve">(Less than 180 days) </t>
    </r>
  </si>
  <si>
    <t xml:space="preserve">Schedule-DPM (Dep on P &amp; M) </t>
  </si>
  <si>
    <t xml:space="preserve">Plant &amp; Machinery 15% </t>
  </si>
  <si>
    <t>Computer - 40%</t>
  </si>
  <si>
    <t>Schedule-DOA (Dep on Other Assets)</t>
  </si>
  <si>
    <t>Furniture 10%</t>
  </si>
  <si>
    <t xml:space="preserve">Total </t>
  </si>
  <si>
    <r>
      <t xml:space="preserve"> </t>
    </r>
    <r>
      <rPr>
        <b/>
        <sz val="8"/>
        <color rgb="FF7030A0"/>
        <rFont val="Arial"/>
        <family val="2"/>
      </rPr>
      <t>Dr S.B. Rathore,</t>
    </r>
    <r>
      <rPr>
        <b/>
        <sz val="8"/>
        <rFont val="Arial"/>
        <family val="2"/>
      </rPr>
      <t xml:space="preserve"> Former Associate Professor of Commerce, Shyam Lal College  </t>
    </r>
    <r>
      <rPr>
        <b/>
        <sz val="8"/>
        <color rgb="FF7030A0"/>
        <rFont val="Arial"/>
        <family val="2"/>
      </rPr>
      <t># 9811116835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</si>
</sst>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0" x14ac:knownFonts="1">
    <font>
      <sz val="11"/>
      <color theme="1"/>
      <name val="Calibri"/>
      <family val="2"/>
      <scheme val="minor"/>
    </font>
    <font>
      <sz val="10"/>
      <name val="Arial"/>
      <family val="2"/>
    </font>
    <font>
      <sz val="12"/>
      <color theme="1"/>
      <name val="Arial"/>
      <family val="2"/>
    </font>
    <font>
      <b/>
      <sz val="12"/>
      <color theme="1"/>
      <name val="Arial"/>
      <family val="2"/>
    </font>
    <font>
      <u/>
      <sz val="10"/>
      <color indexed="12"/>
      <name val="Arial"/>
      <family val="2"/>
    </font>
    <font>
      <sz val="10"/>
      <name val="Arial"/>
      <family val="2"/>
    </font>
    <font>
      <sz val="14"/>
      <color indexed="8"/>
      <name val="Times New Roman"/>
      <family val="1"/>
    </font>
    <font>
      <sz val="14"/>
      <color theme="1"/>
      <name val="Calibri"/>
      <family val="2"/>
      <scheme val="minor"/>
    </font>
    <font>
      <sz val="14"/>
      <name val="Times New Roman"/>
      <family val="1"/>
    </font>
    <font>
      <sz val="12"/>
      <color theme="1"/>
      <name val="Calibri"/>
      <family val="2"/>
      <scheme val="minor"/>
    </font>
    <font>
      <sz val="11"/>
      <color indexed="17"/>
      <name val="Calibri"/>
      <family val="2"/>
    </font>
    <font>
      <b/>
      <sz val="14"/>
      <color indexed="9"/>
      <name val="Times New Roman"/>
      <family val="1"/>
    </font>
    <font>
      <b/>
      <sz val="14"/>
      <name val="Times New Roman"/>
      <family val="1"/>
    </font>
    <font>
      <b/>
      <sz val="14"/>
      <color indexed="48"/>
      <name val="Times New Roman"/>
      <family val="1"/>
    </font>
    <font>
      <sz val="14"/>
      <color indexed="48"/>
      <name val="Times New Roman"/>
      <family val="1"/>
    </font>
    <font>
      <b/>
      <sz val="12"/>
      <color indexed="9"/>
      <name val="Times New Roman"/>
      <family val="1"/>
    </font>
    <font>
      <b/>
      <sz val="12"/>
      <name val="Times New Roman"/>
      <family val="1"/>
    </font>
    <font>
      <sz val="12"/>
      <name val="Times New Roman"/>
      <family val="1"/>
    </font>
    <font>
      <b/>
      <sz val="12"/>
      <color indexed="48"/>
      <name val="Times New Roman"/>
      <family val="1"/>
    </font>
    <font>
      <sz val="12"/>
      <color indexed="48"/>
      <name val="Times New Roman"/>
      <family val="1"/>
    </font>
    <font>
      <sz val="12"/>
      <color indexed="8"/>
      <name val="Times New Roman"/>
      <family val="1"/>
    </font>
    <font>
      <b/>
      <sz val="14"/>
      <color indexed="8"/>
      <name val="Times New Roman"/>
      <family val="1"/>
    </font>
    <font>
      <b/>
      <sz val="11"/>
      <color rgb="FF000000"/>
      <name val="Calibri"/>
      <family val="2"/>
    </font>
    <font>
      <b/>
      <sz val="12"/>
      <color indexed="8"/>
      <name val="Times New Roman"/>
      <family val="1"/>
    </font>
    <font>
      <b/>
      <sz val="12"/>
      <color rgb="FFC00000"/>
      <name val="Times New Roman"/>
      <family val="1"/>
    </font>
    <font>
      <sz val="12"/>
      <color rgb="FFC00000"/>
      <name val="Times New Roman"/>
      <family val="1"/>
    </font>
    <font>
      <b/>
      <sz val="12"/>
      <color rgb="FFC00000"/>
      <name val="Calibri"/>
      <family val="2"/>
      <scheme val="minor"/>
    </font>
    <font>
      <b/>
      <sz val="12"/>
      <color rgb="FF0070C0"/>
      <name val="Calibri"/>
      <family val="2"/>
      <scheme val="minor"/>
    </font>
    <font>
      <sz val="12"/>
      <color rgb="FF7030A0"/>
      <name val="Calibri"/>
      <family val="2"/>
      <scheme val="minor"/>
    </font>
    <font>
      <b/>
      <sz val="14"/>
      <color rgb="FFC00000"/>
      <name val="Calibri"/>
      <family val="2"/>
      <scheme val="minor"/>
    </font>
    <font>
      <b/>
      <sz val="14"/>
      <color rgb="FF00B0F0"/>
      <name val="Calibri"/>
      <family val="2"/>
      <scheme val="minor"/>
    </font>
    <font>
      <b/>
      <sz val="14"/>
      <color rgb="FF002060"/>
      <name val="Calibri"/>
      <family val="2"/>
      <scheme val="minor"/>
    </font>
    <font>
      <b/>
      <sz val="14"/>
      <color theme="5" tint="-0.499984740745262"/>
      <name val="Calibri"/>
      <family val="2"/>
      <scheme val="minor"/>
    </font>
    <font>
      <b/>
      <sz val="14"/>
      <color theme="1"/>
      <name val="Calibri"/>
      <family val="2"/>
      <scheme val="minor"/>
    </font>
    <font>
      <sz val="11"/>
      <color theme="1"/>
      <name val="Arial"/>
      <family val="2"/>
    </font>
    <font>
      <sz val="16"/>
      <color rgb="FFC00000"/>
      <name val="Calibri"/>
      <family val="2"/>
      <scheme val="minor"/>
    </font>
    <font>
      <b/>
      <sz val="11"/>
      <color indexed="9"/>
      <name val="Arial"/>
      <family val="2"/>
    </font>
    <font>
      <b/>
      <sz val="11"/>
      <name val="Arial"/>
      <family val="2"/>
    </font>
    <font>
      <b/>
      <sz val="11"/>
      <color indexed="10"/>
      <name val="Arial"/>
      <family val="2"/>
    </font>
    <font>
      <sz val="11"/>
      <name val="Arial"/>
      <family val="2"/>
    </font>
    <font>
      <sz val="11"/>
      <color indexed="8"/>
      <name val="Arial"/>
      <family val="2"/>
    </font>
    <font>
      <b/>
      <sz val="11"/>
      <color indexed="48"/>
      <name val="Arial"/>
      <family val="2"/>
    </font>
    <font>
      <sz val="11"/>
      <color indexed="48"/>
      <name val="Arial"/>
      <family val="2"/>
    </font>
    <font>
      <b/>
      <sz val="11"/>
      <color rgb="FF7030A0"/>
      <name val="Arial"/>
      <family val="2"/>
    </font>
    <font>
      <sz val="11"/>
      <color rgb="FF7030A0"/>
      <name val="Arial"/>
      <family val="2"/>
    </font>
    <font>
      <sz val="10"/>
      <name val="Times New Roman"/>
      <family val="1"/>
    </font>
    <font>
      <sz val="14"/>
      <color rgb="FF3314EC"/>
      <name val="Times New Roman"/>
      <family val="1"/>
    </font>
    <font>
      <sz val="14"/>
      <color rgb="FFC00000"/>
      <name val="Times New Roman"/>
      <family val="1"/>
    </font>
    <font>
      <sz val="12"/>
      <color rgb="FF3314EC"/>
      <name val="Arial"/>
      <family val="2"/>
    </font>
    <font>
      <b/>
      <sz val="12"/>
      <color rgb="FF3314EC"/>
      <name val="Arial"/>
      <family val="2"/>
    </font>
    <font>
      <i/>
      <sz val="14"/>
      <color rgb="FFC00000"/>
      <name val="Times New Roman"/>
      <family val="1"/>
    </font>
    <font>
      <i/>
      <sz val="14"/>
      <color rgb="FF3314EC"/>
      <name val="Times New Roman"/>
      <family val="1"/>
    </font>
    <font>
      <b/>
      <sz val="11"/>
      <color rgb="FFC00000"/>
      <name val="Arial"/>
      <family val="2"/>
    </font>
    <font>
      <sz val="14"/>
      <color rgb="FF3314EC"/>
      <name val="Calibri"/>
      <family val="2"/>
      <scheme val="minor"/>
    </font>
    <font>
      <sz val="14"/>
      <color rgb="FFFF0000"/>
      <name val="Calibri"/>
      <family val="2"/>
      <scheme val="minor"/>
    </font>
    <font>
      <sz val="14"/>
      <color rgb="FFC00000"/>
      <name val="Arial"/>
      <family val="2"/>
    </font>
    <font>
      <b/>
      <sz val="11"/>
      <color rgb="FF3314EC"/>
      <name val="Arial"/>
      <family val="2"/>
    </font>
    <font>
      <b/>
      <sz val="11"/>
      <color indexed="8"/>
      <name val="Times New Roman"/>
      <family val="1"/>
    </font>
    <font>
      <sz val="10"/>
      <color theme="1"/>
      <name val="Arial"/>
      <family val="2"/>
    </font>
    <font>
      <b/>
      <sz val="10"/>
      <color theme="9" tint="-0.249977111117893"/>
      <name val="Arial"/>
      <family val="2"/>
    </font>
    <font>
      <sz val="10"/>
      <color rgb="FFC00000"/>
      <name val="Arial"/>
      <family val="2"/>
    </font>
    <font>
      <b/>
      <sz val="10"/>
      <color theme="1"/>
      <name val="Arial"/>
      <family val="2"/>
    </font>
    <font>
      <sz val="8"/>
      <color theme="1"/>
      <name val="Arial"/>
      <family val="2"/>
    </font>
    <font>
      <sz val="9"/>
      <color theme="1"/>
      <name val="Arial"/>
      <family val="2"/>
    </font>
    <font>
      <i/>
      <sz val="9"/>
      <color rgb="FFC00000"/>
      <name val="Arial"/>
      <family val="2"/>
    </font>
    <font>
      <sz val="10"/>
      <color theme="3" tint="-0.249977111117893"/>
      <name val="Arial"/>
      <family val="2"/>
    </font>
    <font>
      <sz val="9"/>
      <color rgb="FF7030A0"/>
      <name val="Arial"/>
      <family val="2"/>
    </font>
    <font>
      <sz val="10"/>
      <color theme="9" tint="-0.249977111117893"/>
      <name val="Arial"/>
      <family val="2"/>
    </font>
    <font>
      <sz val="10"/>
      <color rgb="FFFF0000"/>
      <name val="Arial"/>
      <family val="2"/>
    </font>
    <font>
      <sz val="10"/>
      <color rgb="FF7030A0"/>
      <name val="Arial"/>
      <family val="2"/>
    </font>
    <font>
      <i/>
      <sz val="9"/>
      <color rgb="FF0070C0"/>
      <name val="Arial"/>
      <family val="2"/>
    </font>
    <font>
      <sz val="10"/>
      <color rgb="FF00B0F0"/>
      <name val="Arial"/>
      <family val="2"/>
    </font>
    <font>
      <sz val="8"/>
      <name val="Arial"/>
      <family val="2"/>
    </font>
    <font>
      <sz val="8"/>
      <color rgb="FFC00000"/>
      <name val="Arial"/>
      <family val="2"/>
    </font>
    <font>
      <sz val="8"/>
      <color rgb="FFFF0000"/>
      <name val="Arial"/>
      <family val="2"/>
    </font>
    <font>
      <sz val="9"/>
      <name val="Arial"/>
      <family val="2"/>
    </font>
    <font>
      <sz val="9"/>
      <color rgb="FFC00000"/>
      <name val="Arial"/>
      <family val="2"/>
    </font>
    <font>
      <b/>
      <sz val="8"/>
      <name val="Arial"/>
      <family val="2"/>
    </font>
    <font>
      <b/>
      <sz val="8"/>
      <color rgb="FF7030A0"/>
      <name val="Arial"/>
      <family val="2"/>
    </font>
    <font>
      <sz val="9"/>
      <color theme="3" tint="-0.249977111117893"/>
      <name val="Arial"/>
      <family val="2"/>
    </font>
  </fonts>
  <fills count="2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2"/>
      </patternFill>
    </fill>
    <fill>
      <patternFill patternType="solid">
        <fgColor indexed="8"/>
        <bgColor indexed="64"/>
      </patternFill>
    </fill>
    <fill>
      <patternFill patternType="solid">
        <fgColor indexed="22"/>
        <bgColor indexed="64"/>
      </patternFill>
    </fill>
    <fill>
      <patternFill patternType="solid">
        <fgColor rgb="FFD8D8D8"/>
        <bgColor indexed="64"/>
      </patternFill>
    </fill>
    <fill>
      <patternFill patternType="solid">
        <fgColor indexed="55"/>
        <bgColor indexed="64"/>
      </patternFill>
    </fill>
    <fill>
      <patternFill patternType="solid">
        <fgColor rgb="FFCCFFCC"/>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5">
    <xf numFmtId="0" fontId="0" fillId="0" borderId="0"/>
    <xf numFmtId="0" fontId="1" fillId="0" borderId="0"/>
    <xf numFmtId="0" fontId="4" fillId="0" borderId="0" applyNumberFormat="0" applyFill="0" applyBorder="0" applyAlignment="0" applyProtection="0">
      <alignment vertical="top"/>
      <protection locked="0"/>
    </xf>
    <xf numFmtId="0" fontId="5" fillId="0" borderId="0"/>
    <xf numFmtId="0" fontId="10" fillId="7" borderId="0" applyNumberFormat="0" applyBorder="0" applyAlignment="0" applyProtection="0"/>
  </cellStyleXfs>
  <cellXfs count="708">
    <xf numFmtId="0" fontId="0" fillId="0" borderId="0" xfId="0"/>
    <xf numFmtId="0" fontId="2" fillId="0" borderId="0" xfId="0" applyFont="1" applyAlignment="1">
      <alignment vertical="center"/>
    </xf>
    <xf numFmtId="0" fontId="6" fillId="0" borderId="2" xfId="0" applyFont="1" applyBorder="1" applyAlignment="1">
      <alignment horizontal="center" vertical="center"/>
    </xf>
    <xf numFmtId="0" fontId="8" fillId="4" borderId="2" xfId="0" applyFont="1" applyFill="1" applyBorder="1" applyAlignment="1">
      <alignment vertical="center" wrapText="1"/>
    </xf>
    <xf numFmtId="0" fontId="2" fillId="0" borderId="0" xfId="0" applyFont="1" applyAlignment="1">
      <alignment horizontal="center" vertical="center"/>
    </xf>
    <xf numFmtId="0" fontId="8" fillId="4" borderId="2" xfId="0" applyFont="1" applyFill="1" applyBorder="1" applyAlignment="1">
      <alignment horizontal="left" vertical="center" wrapText="1" indent="1"/>
    </xf>
    <xf numFmtId="0" fontId="7" fillId="0" borderId="0" xfId="0" applyFont="1"/>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top" wrapText="1"/>
    </xf>
    <xf numFmtId="0" fontId="13" fillId="0" borderId="2" xfId="0" applyFont="1" applyBorder="1" applyAlignment="1">
      <alignment horizontal="center" vertical="center" wrapText="1"/>
    </xf>
    <xf numFmtId="1" fontId="14" fillId="4" borderId="2" xfId="0" applyNumberFormat="1" applyFont="1" applyFill="1" applyBorder="1" applyAlignment="1" applyProtection="1">
      <alignment horizontal="right" vertical="center" wrapText="1"/>
      <protection hidden="1"/>
    </xf>
    <xf numFmtId="0" fontId="12" fillId="4" borderId="9" xfId="0" applyFont="1" applyFill="1" applyBorder="1" applyAlignment="1">
      <alignment horizontal="center" vertical="top" wrapText="1"/>
    </xf>
    <xf numFmtId="1" fontId="8" fillId="6" borderId="2" xfId="0" applyNumberFormat="1" applyFont="1" applyFill="1" applyBorder="1" applyAlignment="1" applyProtection="1">
      <alignment horizontal="right" vertical="center" wrapText="1"/>
      <protection locked="0"/>
    </xf>
    <xf numFmtId="0" fontId="12" fillId="0" borderId="8" xfId="0" applyFont="1" applyBorder="1" applyAlignment="1">
      <alignment horizontal="center" vertical="top" wrapText="1"/>
    </xf>
    <xf numFmtId="0" fontId="12" fillId="9" borderId="13" xfId="0" applyFont="1" applyFill="1" applyBorder="1" applyAlignment="1">
      <alignment horizontal="center"/>
    </xf>
    <xf numFmtId="0" fontId="12" fillId="0" borderId="5" xfId="0" applyFont="1" applyBorder="1" applyAlignment="1">
      <alignment horizontal="center" vertical="top"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1" fontId="8" fillId="6" borderId="2" xfId="0" applyNumberFormat="1" applyFont="1" applyFill="1" applyBorder="1" applyAlignment="1" applyProtection="1">
      <alignment horizontal="right" vertical="center"/>
      <protection locked="0"/>
    </xf>
    <xf numFmtId="0" fontId="9" fillId="0" borderId="0" xfId="0" applyFont="1"/>
    <xf numFmtId="0" fontId="16" fillId="9" borderId="6" xfId="0" applyFont="1" applyFill="1" applyBorder="1" applyAlignment="1">
      <alignment vertical="top" wrapText="1"/>
    </xf>
    <xf numFmtId="0" fontId="17" fillId="9" borderId="5" xfId="0" applyFont="1" applyFill="1" applyBorder="1" applyAlignment="1">
      <alignment vertical="top" wrapText="1"/>
    </xf>
    <xf numFmtId="0" fontId="16" fillId="0" borderId="7" xfId="0" applyFont="1" applyBorder="1" applyAlignment="1">
      <alignment horizontal="center" vertical="top" wrapText="1"/>
    </xf>
    <xf numFmtId="0" fontId="16" fillId="4" borderId="9" xfId="0" applyFont="1" applyFill="1" applyBorder="1" applyAlignment="1">
      <alignment horizontal="center" vertical="center" wrapText="1"/>
    </xf>
    <xf numFmtId="1" fontId="17" fillId="6" borderId="8" xfId="0" applyNumberFormat="1" applyFont="1" applyFill="1" applyBorder="1" applyAlignment="1" applyProtection="1">
      <alignment horizontal="right" vertical="center" wrapText="1"/>
      <protection locked="0"/>
    </xf>
    <xf numFmtId="0" fontId="17" fillId="0" borderId="6" xfId="0" applyFont="1" applyBorder="1" applyAlignment="1">
      <alignment horizontal="left" vertical="top"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1" fontId="17" fillId="6" borderId="6" xfId="0" applyNumberFormat="1" applyFont="1" applyFill="1" applyBorder="1" applyAlignment="1" applyProtection="1">
      <alignment horizontal="right" vertical="center" wrapText="1"/>
      <protection locked="0"/>
    </xf>
    <xf numFmtId="0" fontId="18" fillId="0" borderId="3" xfId="0" applyFont="1" applyBorder="1" applyAlignment="1">
      <alignment horizontal="center" vertical="center" wrapText="1"/>
    </xf>
    <xf numFmtId="0" fontId="18" fillId="0" borderId="2" xfId="0" applyFont="1" applyBorder="1" applyAlignment="1">
      <alignment horizontal="center" vertical="top" wrapText="1"/>
    </xf>
    <xf numFmtId="0" fontId="19" fillId="0" borderId="2" xfId="0" applyFont="1" applyBorder="1" applyAlignment="1">
      <alignment vertical="top" wrapText="1"/>
    </xf>
    <xf numFmtId="0" fontId="18" fillId="0" borderId="10" xfId="0" applyFont="1" applyBorder="1" applyAlignment="1">
      <alignment horizontal="center" vertical="center" wrapText="1"/>
    </xf>
    <xf numFmtId="1" fontId="19" fillId="4" borderId="4" xfId="0" applyNumberFormat="1" applyFont="1" applyFill="1" applyBorder="1" applyAlignment="1" applyProtection="1">
      <alignment horizontal="right" vertical="center" wrapText="1"/>
      <protection hidden="1"/>
    </xf>
    <xf numFmtId="0" fontId="18" fillId="0" borderId="10" xfId="0" applyFont="1" applyBorder="1" applyAlignment="1">
      <alignment horizontal="center" vertical="top" wrapText="1"/>
    </xf>
    <xf numFmtId="0" fontId="18" fillId="0" borderId="2" xfId="0" applyFont="1" applyBorder="1" applyAlignment="1">
      <alignment horizontal="center" vertical="center" wrapText="1"/>
    </xf>
    <xf numFmtId="1" fontId="19" fillId="4" borderId="2" xfId="0" applyNumberFormat="1" applyFont="1" applyFill="1" applyBorder="1" applyAlignment="1" applyProtection="1">
      <alignment horizontal="right" vertical="center" wrapText="1"/>
      <protection hidden="1"/>
    </xf>
    <xf numFmtId="0" fontId="16" fillId="9" borderId="13" xfId="0" applyFont="1" applyFill="1" applyBorder="1" applyAlignment="1">
      <alignment horizontal="center" vertical="top" wrapText="1"/>
    </xf>
    <xf numFmtId="0" fontId="17" fillId="9" borderId="7" xfId="0" applyFont="1" applyFill="1" applyBorder="1" applyAlignment="1">
      <alignment vertical="top" wrapText="1"/>
    </xf>
    <xf numFmtId="0" fontId="16" fillId="4" borderId="8" xfId="0" applyFont="1" applyFill="1" applyBorder="1" applyAlignment="1">
      <alignment horizontal="center" vertical="top" wrapText="1"/>
    </xf>
    <xf numFmtId="0" fontId="16" fillId="9" borderId="12" xfId="0" applyFont="1" applyFill="1" applyBorder="1" applyAlignment="1">
      <alignment horizontal="center" vertical="top" wrapText="1"/>
    </xf>
    <xf numFmtId="0" fontId="17" fillId="9" borderId="14" xfId="0" applyFont="1" applyFill="1" applyBorder="1" applyAlignment="1">
      <alignment vertical="top" wrapText="1"/>
    </xf>
    <xf numFmtId="0" fontId="16" fillId="4" borderId="9" xfId="0" applyFont="1" applyFill="1" applyBorder="1" applyAlignment="1">
      <alignment horizontal="center" vertical="top" wrapText="1"/>
    </xf>
    <xf numFmtId="0" fontId="16" fillId="0" borderId="2" xfId="0" applyFont="1" applyBorder="1" applyAlignment="1">
      <alignment horizontal="center" vertical="top" wrapText="1"/>
    </xf>
    <xf numFmtId="1" fontId="17" fillId="6" borderId="2" xfId="0" applyNumberFormat="1" applyFont="1" applyFill="1" applyBorder="1" applyAlignment="1" applyProtection="1">
      <alignment horizontal="right" vertical="center" wrapText="1"/>
      <protection locked="0"/>
    </xf>
    <xf numFmtId="0" fontId="16" fillId="0" borderId="2" xfId="0" applyFont="1" applyBorder="1" applyAlignment="1">
      <alignment vertical="top" wrapText="1"/>
    </xf>
    <xf numFmtId="0" fontId="18" fillId="0" borderId="2" xfId="0" applyFont="1" applyBorder="1" applyAlignment="1">
      <alignment vertical="top" wrapText="1"/>
    </xf>
    <xf numFmtId="0" fontId="16" fillId="9" borderId="15" xfId="0" applyFont="1" applyFill="1" applyBorder="1" applyAlignment="1">
      <alignment horizontal="center" vertical="top" wrapText="1"/>
    </xf>
    <xf numFmtId="0" fontId="17" fillId="9" borderId="10" xfId="0" applyFont="1" applyFill="1" applyBorder="1" applyAlignment="1">
      <alignment vertical="top" wrapText="1"/>
    </xf>
    <xf numFmtId="0" fontId="16" fillId="4" borderId="4" xfId="0" applyFont="1" applyFill="1" applyBorder="1" applyAlignment="1">
      <alignment horizontal="center" vertical="top" wrapText="1"/>
    </xf>
    <xf numFmtId="0" fontId="17" fillId="0" borderId="2" xfId="0" applyFont="1" applyBorder="1" applyAlignment="1">
      <alignment vertical="top" wrapText="1"/>
    </xf>
    <xf numFmtId="0" fontId="18" fillId="4" borderId="2" xfId="0" applyFont="1" applyFill="1" applyBorder="1" applyAlignment="1">
      <alignment horizontal="center" vertical="center" wrapText="1"/>
    </xf>
    <xf numFmtId="0" fontId="18" fillId="0" borderId="8" xfId="0" applyFont="1" applyBorder="1" applyAlignment="1">
      <alignment horizontal="center" vertical="center" wrapText="1"/>
    </xf>
    <xf numFmtId="0" fontId="16" fillId="9" borderId="13" xfId="0" applyFont="1" applyFill="1" applyBorder="1" applyAlignment="1">
      <alignment horizontal="center" vertical="center" wrapText="1"/>
    </xf>
    <xf numFmtId="0" fontId="18" fillId="0" borderId="5" xfId="0" applyFont="1" applyBorder="1" applyAlignment="1">
      <alignment horizontal="center" vertical="center" wrapText="1"/>
    </xf>
    <xf numFmtId="0" fontId="16" fillId="0" borderId="8" xfId="0" applyFont="1" applyBorder="1" applyAlignment="1">
      <alignment horizontal="center" vertical="top" wrapText="1"/>
    </xf>
    <xf numFmtId="0" fontId="18" fillId="0" borderId="11" xfId="0" applyFont="1" applyBorder="1" applyAlignment="1">
      <alignment horizontal="center" vertical="center" wrapText="1"/>
    </xf>
    <xf numFmtId="0" fontId="18" fillId="0" borderId="3" xfId="0" applyFont="1" applyBorder="1" applyAlignment="1">
      <alignment horizontal="center" vertical="top" wrapText="1"/>
    </xf>
    <xf numFmtId="0" fontId="19" fillId="0" borderId="5"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17" fillId="0" borderId="10" xfId="0" applyFont="1" applyBorder="1" applyAlignment="1">
      <alignment vertical="top" wrapText="1"/>
    </xf>
    <xf numFmtId="0" fontId="16" fillId="9" borderId="11" xfId="0" applyFont="1" applyFill="1" applyBorder="1" applyAlignment="1">
      <alignment horizontal="center"/>
    </xf>
    <xf numFmtId="0" fontId="17" fillId="9" borderId="7" xfId="0" applyFont="1" applyFill="1" applyBorder="1"/>
    <xf numFmtId="0" fontId="16" fillId="4" borderId="12" xfId="0" applyFont="1" applyFill="1" applyBorder="1" applyAlignment="1">
      <alignment horizontal="center" vertical="top" wrapText="1"/>
    </xf>
    <xf numFmtId="0" fontId="16" fillId="9" borderId="13" xfId="0" applyFont="1" applyFill="1" applyBorder="1" applyAlignment="1">
      <alignment horizontal="center"/>
    </xf>
    <xf numFmtId="0" fontId="16" fillId="0" borderId="2" xfId="0" applyFont="1" applyBorder="1" applyAlignment="1">
      <alignment horizontal="center" wrapText="1"/>
    </xf>
    <xf numFmtId="0" fontId="18" fillId="0" borderId="5" xfId="0" applyFont="1" applyFill="1" applyBorder="1" applyAlignment="1">
      <alignment horizontal="center" vertical="center" wrapText="1"/>
    </xf>
    <xf numFmtId="0" fontId="16" fillId="0" borderId="5" xfId="0" applyFont="1" applyBorder="1" applyAlignment="1">
      <alignment horizontal="center" vertical="top" wrapText="1"/>
    </xf>
    <xf numFmtId="0" fontId="16" fillId="0" borderId="2" xfId="0" applyFont="1" applyBorder="1" applyAlignment="1">
      <alignment horizontal="left" vertical="center" wrapText="1"/>
    </xf>
    <xf numFmtId="0" fontId="16" fillId="4"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Border="1" applyAlignment="1">
      <alignment horizontal="center" wrapText="1"/>
    </xf>
    <xf numFmtId="0" fontId="17" fillId="0" borderId="2" xfId="0" applyFont="1" applyBorder="1" applyAlignment="1">
      <alignment horizontal="right" vertical="center" wrapText="1"/>
    </xf>
    <xf numFmtId="0" fontId="18" fillId="0" borderId="7" xfId="0" applyFont="1" applyBorder="1" applyAlignment="1">
      <alignment horizontal="center" vertical="center" wrapText="1"/>
    </xf>
    <xf numFmtId="1" fontId="19" fillId="0" borderId="2" xfId="0" applyNumberFormat="1" applyFont="1" applyBorder="1" applyAlignment="1" applyProtection="1">
      <alignment horizontal="right" vertical="center" wrapText="1"/>
      <protection hidden="1"/>
    </xf>
    <xf numFmtId="0" fontId="16" fillId="4" borderId="8" xfId="0" applyFont="1" applyFill="1" applyBorder="1" applyAlignment="1">
      <alignment horizontal="center" vertical="center" wrapText="1"/>
    </xf>
    <xf numFmtId="0" fontId="17" fillId="6" borderId="2" xfId="4" applyFont="1" applyFill="1" applyBorder="1" applyAlignment="1" applyProtection="1">
      <alignment horizontal="right" vertical="center" wrapText="1"/>
      <protection locked="0"/>
    </xf>
    <xf numFmtId="0" fontId="18" fillId="0" borderId="2" xfId="0" applyFont="1" applyBorder="1" applyAlignment="1">
      <alignment horizontal="left" vertical="center" wrapText="1"/>
    </xf>
    <xf numFmtId="0" fontId="19" fillId="0" borderId="2" xfId="0" applyFont="1" applyBorder="1" applyAlignment="1">
      <alignment horizontal="left" vertical="top" wrapText="1"/>
    </xf>
    <xf numFmtId="0" fontId="17" fillId="0" borderId="2" xfId="0" applyFont="1" applyBorder="1" applyAlignment="1">
      <alignment horizontal="left" vertical="top" wrapText="1"/>
    </xf>
    <xf numFmtId="0" fontId="16" fillId="0" borderId="5" xfId="0" applyFont="1" applyBorder="1" applyAlignment="1">
      <alignment horizontal="left" vertical="center" wrapText="1"/>
    </xf>
    <xf numFmtId="0" fontId="16" fillId="0" borderId="10" xfId="0" applyFont="1" applyBorder="1" applyAlignment="1">
      <alignment horizontal="center" vertical="center" wrapText="1"/>
    </xf>
    <xf numFmtId="1" fontId="17" fillId="6" borderId="2" xfId="0" applyNumberFormat="1" applyFont="1" applyFill="1" applyBorder="1" applyAlignment="1" applyProtection="1">
      <alignment horizontal="right" vertical="top" wrapText="1"/>
      <protection locked="0"/>
    </xf>
    <xf numFmtId="0" fontId="18" fillId="0" borderId="9" xfId="0" applyFont="1" applyBorder="1" applyAlignment="1">
      <alignment horizontal="center" vertical="center" wrapText="1"/>
    </xf>
    <xf numFmtId="1" fontId="19" fillId="4" borderId="8" xfId="0" applyNumberFormat="1" applyFont="1" applyFill="1" applyBorder="1" applyAlignment="1" applyProtection="1">
      <alignment horizontal="right" vertical="center" wrapText="1"/>
      <protection hidden="1"/>
    </xf>
    <xf numFmtId="0" fontId="16" fillId="9" borderId="6" xfId="0" applyFont="1" applyFill="1" applyBorder="1" applyAlignment="1">
      <alignment horizontal="center"/>
    </xf>
    <xf numFmtId="0" fontId="17" fillId="9" borderId="5" xfId="0" applyFont="1" applyFill="1" applyBorder="1"/>
    <xf numFmtId="0" fontId="16" fillId="0" borderId="5" xfId="0" applyFont="1" applyBorder="1" applyAlignment="1">
      <alignment horizontal="center" vertical="center"/>
    </xf>
    <xf numFmtId="0" fontId="16" fillId="0" borderId="2" xfId="0" applyFont="1" applyBorder="1" applyAlignment="1">
      <alignment horizontal="center" vertical="center"/>
    </xf>
    <xf numFmtId="1" fontId="17" fillId="6" borderId="2" xfId="0" applyNumberFormat="1" applyFont="1" applyFill="1" applyBorder="1" applyAlignment="1" applyProtection="1">
      <alignment horizontal="right" vertical="center"/>
      <protection locked="0"/>
    </xf>
    <xf numFmtId="0" fontId="9" fillId="0" borderId="0" xfId="0" applyFont="1" applyAlignment="1">
      <alignment horizontal="center"/>
    </xf>
    <xf numFmtId="0" fontId="6" fillId="0" borderId="16" xfId="0" applyFont="1" applyBorder="1"/>
    <xf numFmtId="0" fontId="6" fillId="4" borderId="16" xfId="0" applyFont="1" applyFill="1" applyBorder="1"/>
    <xf numFmtId="0" fontId="6" fillId="0" borderId="0" xfId="0" applyFont="1" applyFill="1" applyBorder="1"/>
    <xf numFmtId="0" fontId="6" fillId="0" borderId="0" xfId="0" applyFont="1" applyBorder="1"/>
    <xf numFmtId="0" fontId="12" fillId="0" borderId="9" xfId="0" applyFont="1" applyBorder="1" applyAlignment="1">
      <alignment horizontal="left" wrapText="1"/>
    </xf>
    <xf numFmtId="0" fontId="13" fillId="0" borderId="2" xfId="0" applyFont="1" applyBorder="1" applyAlignment="1">
      <alignment horizontal="center"/>
    </xf>
    <xf numFmtId="1" fontId="14" fillId="4" borderId="2" xfId="0" applyNumberFormat="1" applyFont="1" applyFill="1" applyBorder="1" applyAlignment="1" applyProtection="1">
      <alignment horizontal="right" vertical="center"/>
      <protection hidden="1"/>
    </xf>
    <xf numFmtId="0" fontId="12" fillId="9" borderId="7" xfId="0" applyFont="1" applyFill="1" applyBorder="1" applyAlignment="1">
      <alignment horizontal="center"/>
    </xf>
    <xf numFmtId="0" fontId="12" fillId="4" borderId="8" xfId="0" applyFont="1" applyFill="1" applyBorder="1" applyAlignment="1">
      <alignment horizontal="center"/>
    </xf>
    <xf numFmtId="0" fontId="12" fillId="0" borderId="1" xfId="0" applyFont="1" applyBorder="1" applyAlignment="1">
      <alignment horizontal="center" vertical="center"/>
    </xf>
    <xf numFmtId="0" fontId="12" fillId="4" borderId="10" xfId="0" applyFont="1" applyFill="1" applyBorder="1" applyAlignment="1">
      <alignment horizontal="center" vertical="top"/>
    </xf>
    <xf numFmtId="1" fontId="8" fillId="6" borderId="15" xfId="0" applyNumberFormat="1" applyFont="1" applyFill="1" applyBorder="1" applyAlignment="1" applyProtection="1">
      <alignment horizontal="right" vertical="center"/>
      <protection locked="0"/>
    </xf>
    <xf numFmtId="0" fontId="12" fillId="9" borderId="12" xfId="0" applyFont="1" applyFill="1" applyBorder="1" applyAlignment="1">
      <alignment horizontal="center"/>
    </xf>
    <xf numFmtId="0" fontId="12" fillId="9" borderId="14" xfId="0" applyFont="1" applyFill="1" applyBorder="1" applyAlignment="1">
      <alignment horizontal="center"/>
    </xf>
    <xf numFmtId="0" fontId="12" fillId="4" borderId="9" xfId="0" applyFont="1" applyFill="1" applyBorder="1" applyAlignment="1">
      <alignment horizontal="center"/>
    </xf>
    <xf numFmtId="0" fontId="12" fillId="4" borderId="2" xfId="0" applyFont="1" applyFill="1" applyBorder="1" applyAlignment="1">
      <alignment horizontal="center" vertical="top"/>
    </xf>
    <xf numFmtId="1" fontId="8" fillId="6" borderId="6" xfId="0" applyNumberFormat="1" applyFont="1" applyFill="1" applyBorder="1" applyAlignment="1" applyProtection="1">
      <alignment horizontal="right" vertical="center"/>
      <protection locked="0"/>
    </xf>
    <xf numFmtId="0" fontId="12" fillId="0" borderId="3" xfId="0" applyFont="1" applyBorder="1" applyAlignment="1">
      <alignment horizontal="center" vertical="center"/>
    </xf>
    <xf numFmtId="0" fontId="12" fillId="4" borderId="5" xfId="0" applyFont="1" applyFill="1" applyBorder="1" applyAlignment="1">
      <alignment horizontal="center" vertical="top"/>
    </xf>
    <xf numFmtId="0" fontId="12" fillId="4" borderId="4" xfId="0" applyFont="1" applyFill="1" applyBorder="1" applyAlignment="1">
      <alignment horizontal="left" vertical="center"/>
    </xf>
    <xf numFmtId="0" fontId="12" fillId="4" borderId="9" xfId="0" applyFont="1" applyFill="1" applyBorder="1" applyAlignment="1">
      <alignment horizontal="center" vertical="top"/>
    </xf>
    <xf numFmtId="0" fontId="12" fillId="4" borderId="2" xfId="0" applyFont="1" applyFill="1" applyBorder="1" applyAlignment="1">
      <alignment horizontal="left" vertical="center"/>
    </xf>
    <xf numFmtId="0" fontId="12" fillId="4" borderId="2" xfId="0" applyFont="1" applyFill="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textRotation="90"/>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0" borderId="0" xfId="0" applyFont="1" applyBorder="1" applyAlignment="1">
      <alignment horizontal="center" vertical="center"/>
    </xf>
    <xf numFmtId="49" fontId="8" fillId="6" borderId="2" xfId="0" applyNumberFormat="1" applyFont="1" applyFill="1" applyBorder="1" applyAlignment="1" applyProtection="1">
      <alignment horizontal="left" vertical="center" wrapText="1"/>
      <protection locked="0"/>
    </xf>
    <xf numFmtId="0" fontId="12" fillId="0" borderId="0" xfId="0" applyFont="1" applyBorder="1" applyAlignment="1">
      <alignment horizontal="center" vertical="top"/>
    </xf>
    <xf numFmtId="0" fontId="12" fillId="4" borderId="4" xfId="0" applyFont="1" applyFill="1" applyBorder="1" applyAlignment="1">
      <alignment horizontal="center"/>
    </xf>
    <xf numFmtId="0" fontId="13" fillId="0" borderId="7" xfId="0" applyFont="1" applyBorder="1" applyAlignment="1">
      <alignment horizontal="center" vertical="top"/>
    </xf>
    <xf numFmtId="0" fontId="13" fillId="0" borderId="8" xfId="0" applyFont="1" applyBorder="1" applyAlignment="1">
      <alignment horizontal="left" vertical="center"/>
    </xf>
    <xf numFmtId="0" fontId="13" fillId="0" borderId="2" xfId="0" applyFont="1" applyBorder="1" applyAlignment="1">
      <alignment horizontal="center" vertical="center"/>
    </xf>
    <xf numFmtId="1" fontId="14" fillId="4" borderId="13" xfId="0" applyNumberFormat="1" applyFont="1" applyFill="1" applyBorder="1" applyAlignment="1" applyProtection="1">
      <alignment horizontal="right" vertical="center"/>
      <protection hidden="1"/>
    </xf>
    <xf numFmtId="0" fontId="7" fillId="0" borderId="8" xfId="0" applyFont="1" applyBorder="1"/>
    <xf numFmtId="0" fontId="12" fillId="9" borderId="15" xfId="0" applyFont="1" applyFill="1" applyBorder="1" applyAlignment="1">
      <alignment horizontal="center"/>
    </xf>
    <xf numFmtId="0" fontId="12" fillId="9" borderId="10" xfId="0" applyFont="1" applyFill="1" applyBorder="1" applyAlignment="1">
      <alignment horizontal="center"/>
    </xf>
    <xf numFmtId="0" fontId="13" fillId="0" borderId="10" xfId="0" applyFont="1" applyBorder="1" applyAlignment="1">
      <alignment horizontal="center" vertical="center"/>
    </xf>
    <xf numFmtId="0" fontId="13" fillId="0" borderId="4" xfId="0" applyFont="1" applyBorder="1" applyAlignment="1">
      <alignment horizontal="center"/>
    </xf>
    <xf numFmtId="0" fontId="13" fillId="0" borderId="4" xfId="0" applyFont="1" applyBorder="1"/>
    <xf numFmtId="1" fontId="14" fillId="4" borderId="4" xfId="0" applyNumberFormat="1" applyFont="1" applyFill="1" applyBorder="1" applyAlignment="1" applyProtection="1">
      <alignment horizontal="right" vertical="center"/>
      <protection hidden="1"/>
    </xf>
    <xf numFmtId="0" fontId="12" fillId="4" borderId="4" xfId="0" applyFont="1" applyFill="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center"/>
    </xf>
    <xf numFmtId="0" fontId="12" fillId="4" borderId="3" xfId="0" applyFont="1" applyFill="1" applyBorder="1" applyAlignment="1"/>
    <xf numFmtId="0" fontId="12" fillId="4" borderId="5" xfId="0" applyFont="1" applyFill="1" applyBorder="1" applyAlignment="1"/>
    <xf numFmtId="0" fontId="13" fillId="0" borderId="5" xfId="0" applyFont="1" applyBorder="1" applyAlignment="1">
      <alignment horizontal="center" vertical="center"/>
    </xf>
    <xf numFmtId="0" fontId="13" fillId="0" borderId="8" xfId="0" applyFont="1" applyBorder="1" applyAlignment="1">
      <alignment horizontal="center" vertical="center"/>
    </xf>
    <xf numFmtId="1" fontId="14" fillId="4" borderId="8" xfId="0" applyNumberFormat="1" applyFont="1" applyFill="1" applyBorder="1" applyAlignment="1" applyProtection="1">
      <alignment horizontal="right" vertical="center"/>
      <protection hidden="1"/>
    </xf>
    <xf numFmtId="0" fontId="12" fillId="0" borderId="5" xfId="0" applyFont="1" applyBorder="1" applyAlignment="1">
      <alignment horizontal="center" vertical="top"/>
    </xf>
    <xf numFmtId="1" fontId="8" fillId="10" borderId="6" xfId="0" applyNumberFormat="1" applyFont="1" applyFill="1" applyBorder="1" applyAlignment="1" applyProtection="1">
      <alignment horizontal="right" vertical="center" wrapText="1"/>
    </xf>
    <xf numFmtId="0" fontId="12" fillId="0" borderId="9" xfId="0" applyFont="1" applyBorder="1" applyAlignment="1">
      <alignment horizontal="center" vertical="center"/>
    </xf>
    <xf numFmtId="0" fontId="6" fillId="0" borderId="0" xfId="0" applyFont="1"/>
    <xf numFmtId="0" fontId="13" fillId="0" borderId="2" xfId="0" applyFont="1" applyBorder="1"/>
    <xf numFmtId="0" fontId="12" fillId="0" borderId="8" xfId="0" applyFont="1" applyBorder="1" applyAlignment="1">
      <alignment horizontal="center" vertical="center"/>
    </xf>
    <xf numFmtId="0" fontId="12" fillId="0" borderId="9" xfId="0" applyFont="1" applyBorder="1" applyAlignment="1">
      <alignment horizontal="center"/>
    </xf>
    <xf numFmtId="0" fontId="12" fillId="4" borderId="3" xfId="0" applyFont="1" applyFill="1" applyBorder="1" applyAlignment="1">
      <alignment horizontal="center"/>
    </xf>
    <xf numFmtId="0" fontId="12" fillId="4" borderId="5" xfId="0" applyFont="1" applyFill="1" applyBorder="1"/>
    <xf numFmtId="1" fontId="8" fillId="6" borderId="2" xfId="0" applyNumberFormat="1" applyFont="1" applyFill="1" applyBorder="1" applyAlignment="1" applyProtection="1">
      <alignment horizontal="right"/>
      <protection locked="0"/>
    </xf>
    <xf numFmtId="0" fontId="13" fillId="0" borderId="2" xfId="0" applyFont="1" applyBorder="1" applyAlignment="1">
      <alignment horizontal="right" vertical="center"/>
    </xf>
    <xf numFmtId="0" fontId="12" fillId="0" borderId="2" xfId="0" applyFont="1" applyBorder="1" applyAlignment="1">
      <alignment horizontal="center"/>
    </xf>
    <xf numFmtId="0" fontId="13" fillId="0" borderId="5" xfId="0" applyFont="1" applyBorder="1" applyAlignment="1">
      <alignment horizontal="center" vertical="top"/>
    </xf>
    <xf numFmtId="0" fontId="12" fillId="0" borderId="9" xfId="0" applyFont="1" applyBorder="1" applyAlignment="1">
      <alignment vertical="center" textRotation="90" wrapText="1"/>
    </xf>
    <xf numFmtId="0" fontId="12" fillId="0" borderId="8" xfId="0" applyFont="1" applyBorder="1" applyAlignment="1">
      <alignment horizontal="center"/>
    </xf>
    <xf numFmtId="0" fontId="12" fillId="0" borderId="2" xfId="0" applyFont="1" applyBorder="1"/>
    <xf numFmtId="0" fontId="12" fillId="0" borderId="2" xfId="0" applyFont="1" applyFill="1" applyBorder="1" applyAlignment="1">
      <alignment horizontal="left"/>
    </xf>
    <xf numFmtId="0" fontId="6" fillId="0" borderId="2" xfId="0" applyFont="1" applyBorder="1" applyAlignment="1">
      <alignment horizontal="left"/>
    </xf>
    <xf numFmtId="0" fontId="12" fillId="9" borderId="7" xfId="0" applyFont="1" applyFill="1" applyBorder="1" applyAlignment="1">
      <alignment horizontal="right" vertical="center"/>
    </xf>
    <xf numFmtId="0" fontId="12" fillId="0" borderId="2" xfId="0" applyFont="1" applyFill="1" applyBorder="1" applyAlignment="1">
      <alignment horizontal="center"/>
    </xf>
    <xf numFmtId="0" fontId="13" fillId="0" borderId="8" xfId="0" applyFont="1" applyBorder="1"/>
    <xf numFmtId="0" fontId="13" fillId="0" borderId="2" xfId="0" applyFont="1" applyBorder="1" applyAlignment="1">
      <alignment horizontal="center" vertical="top"/>
    </xf>
    <xf numFmtId="0" fontId="6" fillId="0" borderId="12" xfId="0" applyFont="1" applyBorder="1" applyAlignment="1">
      <alignment vertical="center" textRotation="90" wrapText="1"/>
    </xf>
    <xf numFmtId="0" fontId="12" fillId="4" borderId="15" xfId="0" applyFont="1" applyFill="1" applyBorder="1" applyAlignment="1">
      <alignment horizontal="center"/>
    </xf>
    <xf numFmtId="0" fontId="12" fillId="11" borderId="13" xfId="0" applyFont="1" applyFill="1" applyBorder="1" applyAlignment="1">
      <alignment horizontal="center"/>
    </xf>
    <xf numFmtId="1" fontId="8" fillId="11" borderId="7" xfId="0" applyNumberFormat="1" applyFont="1" applyFill="1" applyBorder="1" applyAlignment="1" applyProtection="1">
      <alignment horizontal="right" vertical="top" wrapText="1"/>
      <protection hidden="1"/>
    </xf>
    <xf numFmtId="0" fontId="21" fillId="4" borderId="9" xfId="0" applyFont="1" applyFill="1" applyBorder="1" applyAlignment="1">
      <alignment vertical="center" textRotation="90" wrapText="1"/>
    </xf>
    <xf numFmtId="0" fontId="12" fillId="11" borderId="12" xfId="0" applyFont="1" applyFill="1" applyBorder="1" applyAlignment="1">
      <alignment horizontal="center"/>
    </xf>
    <xf numFmtId="1" fontId="8" fillId="11" borderId="14" xfId="0" applyNumberFormat="1" applyFont="1" applyFill="1" applyBorder="1" applyAlignment="1" applyProtection="1">
      <alignment horizontal="right" vertical="top" wrapText="1"/>
      <protection hidden="1"/>
    </xf>
    <xf numFmtId="0" fontId="21" fillId="4" borderId="12" xfId="0" applyFont="1" applyFill="1" applyBorder="1" applyAlignment="1">
      <alignment vertical="center" textRotation="90" wrapText="1"/>
    </xf>
    <xf numFmtId="0" fontId="12" fillId="0" borderId="2" xfId="0" applyFont="1" applyBorder="1" applyAlignment="1">
      <alignment horizontal="left"/>
    </xf>
    <xf numFmtId="0" fontId="12" fillId="0" borderId="6" xfId="0" applyFont="1" applyBorder="1" applyAlignment="1">
      <alignment horizontal="center" vertical="center"/>
    </xf>
    <xf numFmtId="0" fontId="12" fillId="0" borderId="2" xfId="0" applyFont="1" applyBorder="1" applyAlignment="1">
      <alignment horizontal="left" wrapText="1"/>
    </xf>
    <xf numFmtId="49" fontId="8" fillId="6" borderId="6" xfId="0" applyNumberFormat="1" applyFont="1" applyFill="1" applyBorder="1" applyAlignment="1" applyProtection="1">
      <alignment horizontal="left" vertical="center" wrapText="1"/>
      <protection locked="0"/>
    </xf>
    <xf numFmtId="1" fontId="8" fillId="6" borderId="3" xfId="0" applyNumberFormat="1" applyFont="1" applyFill="1" applyBorder="1" applyAlignment="1" applyProtection="1">
      <alignment horizontal="right" vertical="center"/>
      <protection locked="0"/>
    </xf>
    <xf numFmtId="0" fontId="12" fillId="11" borderId="12" xfId="0" applyFont="1" applyFill="1" applyBorder="1" applyAlignment="1"/>
    <xf numFmtId="0" fontId="12" fillId="11" borderId="14" xfId="0" applyFont="1" applyFill="1" applyBorder="1" applyAlignment="1"/>
    <xf numFmtId="0" fontId="12" fillId="0" borderId="9" xfId="0" applyFont="1" applyBorder="1" applyAlignment="1">
      <alignment horizontal="center" vertical="top" wrapText="1"/>
    </xf>
    <xf numFmtId="164" fontId="8" fillId="12" borderId="2" xfId="0" applyNumberFormat="1" applyFont="1" applyFill="1" applyBorder="1" applyAlignment="1" applyProtection="1">
      <alignment horizontal="left" vertical="center" wrapText="1"/>
      <protection locked="0"/>
    </xf>
    <xf numFmtId="164" fontId="8" fillId="10" borderId="2" xfId="0" applyNumberFormat="1" applyFont="1" applyFill="1" applyBorder="1" applyAlignment="1" applyProtection="1">
      <alignment horizontal="left" vertical="center" wrapText="1"/>
    </xf>
    <xf numFmtId="0" fontId="12" fillId="0" borderId="4" xfId="0" applyFont="1" applyBorder="1" applyAlignment="1">
      <alignment horizontal="center" vertical="top" wrapText="1"/>
    </xf>
    <xf numFmtId="0" fontId="12" fillId="0" borderId="10" xfId="0" applyFont="1" applyBorder="1" applyAlignment="1">
      <alignment horizontal="center" vertical="top" wrapText="1"/>
    </xf>
    <xf numFmtId="0" fontId="12" fillId="0" borderId="4" xfId="0" applyFont="1" applyBorder="1" applyAlignment="1">
      <alignment horizontal="center" vertical="top"/>
    </xf>
    <xf numFmtId="0" fontId="12" fillId="11" borderId="15" xfId="0" applyFont="1" applyFill="1" applyBorder="1" applyAlignment="1"/>
    <xf numFmtId="0" fontId="12" fillId="11" borderId="1" xfId="0" applyFont="1" applyFill="1" applyBorder="1" applyAlignment="1"/>
    <xf numFmtId="0" fontId="12" fillId="5" borderId="13" xfId="0" applyFont="1" applyFill="1" applyBorder="1" applyAlignment="1" applyProtection="1"/>
    <xf numFmtId="0" fontId="12" fillId="5" borderId="11" xfId="0" applyFont="1" applyFill="1" applyBorder="1" applyAlignment="1" applyProtection="1"/>
    <xf numFmtId="0" fontId="12" fillId="5" borderId="0" xfId="0" applyFont="1" applyFill="1" applyBorder="1" applyAlignment="1" applyProtection="1"/>
    <xf numFmtId="0" fontId="13" fillId="0" borderId="5" xfId="0" applyFont="1" applyBorder="1" applyAlignment="1">
      <alignment horizontal="center" vertical="top" wrapText="1"/>
    </xf>
    <xf numFmtId="0" fontId="13" fillId="0" borderId="4" xfId="0" applyFont="1" applyBorder="1" applyAlignment="1">
      <alignment horizontal="center" vertical="center"/>
    </xf>
    <xf numFmtId="1" fontId="14" fillId="4" borderId="15" xfId="0" applyNumberFormat="1" applyFont="1" applyFill="1" applyBorder="1" applyAlignment="1" applyProtection="1">
      <alignment horizontal="right"/>
      <protection hidden="1"/>
    </xf>
    <xf numFmtId="1" fontId="14" fillId="0" borderId="12" xfId="0" applyNumberFormat="1" applyFont="1" applyFill="1" applyBorder="1" applyAlignment="1" applyProtection="1">
      <alignment horizontal="right"/>
      <protection hidden="1"/>
    </xf>
    <xf numFmtId="1" fontId="14" fillId="0" borderId="0" xfId="0" applyNumberFormat="1" applyFont="1" applyFill="1" applyBorder="1" applyAlignment="1" applyProtection="1">
      <alignment horizontal="right"/>
      <protection hidden="1"/>
    </xf>
    <xf numFmtId="0" fontId="7" fillId="0" borderId="0" xfId="0" applyFont="1" applyFill="1"/>
    <xf numFmtId="1" fontId="8" fillId="6" borderId="6" xfId="0" applyNumberFormat="1" applyFont="1" applyFill="1" applyBorder="1" applyAlignment="1" applyProtection="1">
      <alignment horizontal="right"/>
      <protection locked="0"/>
    </xf>
    <xf numFmtId="1" fontId="8" fillId="0" borderId="12" xfId="0" applyNumberFormat="1" applyFont="1" applyFill="1" applyBorder="1" applyAlignment="1" applyProtection="1">
      <alignment horizontal="right"/>
    </xf>
    <xf numFmtId="1" fontId="8" fillId="0" borderId="0" xfId="0" applyNumberFormat="1" applyFont="1" applyFill="1" applyBorder="1" applyAlignment="1" applyProtection="1">
      <alignment horizontal="right"/>
    </xf>
    <xf numFmtId="1" fontId="14" fillId="4" borderId="6" xfId="0" applyNumberFormat="1" applyFont="1" applyFill="1" applyBorder="1" applyAlignment="1" applyProtection="1">
      <alignment horizontal="right" vertical="top" wrapText="1"/>
      <protection hidden="1"/>
    </xf>
    <xf numFmtId="1" fontId="14" fillId="0" borderId="12" xfId="0" applyNumberFormat="1" applyFont="1" applyFill="1" applyBorder="1" applyAlignment="1" applyProtection="1">
      <alignment horizontal="right" vertical="top" wrapText="1"/>
      <protection hidden="1"/>
    </xf>
    <xf numFmtId="1" fontId="14" fillId="0" borderId="0" xfId="0" applyNumberFormat="1" applyFont="1" applyFill="1" applyBorder="1" applyAlignment="1" applyProtection="1">
      <alignment horizontal="right" vertical="top" wrapText="1"/>
      <protection hidden="1"/>
    </xf>
    <xf numFmtId="0" fontId="12" fillId="0" borderId="12" xfId="0" applyFont="1" applyFill="1" applyBorder="1" applyAlignment="1" applyProtection="1">
      <alignment horizontal="left"/>
    </xf>
    <xf numFmtId="0" fontId="12" fillId="0" borderId="0" xfId="0" applyFont="1" applyFill="1" applyBorder="1" applyAlignment="1" applyProtection="1">
      <alignment horizontal="left"/>
    </xf>
    <xf numFmtId="0" fontId="12" fillId="0" borderId="12" xfId="0" applyFont="1" applyFill="1" applyBorder="1" applyAlignment="1" applyProtection="1">
      <alignment horizontal="center"/>
    </xf>
    <xf numFmtId="0" fontId="12" fillId="0" borderId="0" xfId="0" applyFont="1" applyFill="1" applyBorder="1" applyAlignment="1" applyProtection="1">
      <alignment horizontal="center"/>
    </xf>
    <xf numFmtId="1" fontId="14" fillId="4" borderId="6" xfId="0" applyNumberFormat="1" applyFont="1" applyFill="1" applyBorder="1" applyAlignment="1" applyProtection="1">
      <alignment horizontal="right"/>
      <protection hidden="1"/>
    </xf>
    <xf numFmtId="0" fontId="21" fillId="4" borderId="4" xfId="0" applyFont="1" applyFill="1" applyBorder="1" applyAlignment="1">
      <alignment vertical="center" textRotation="90" wrapText="1"/>
    </xf>
    <xf numFmtId="0" fontId="12" fillId="0" borderId="12"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5" xfId="0" applyFont="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10" xfId="0" applyFont="1" applyBorder="1" applyAlignment="1" applyProtection="1">
      <alignment horizontal="center" vertical="top" wrapText="1"/>
    </xf>
    <xf numFmtId="49" fontId="8" fillId="0" borderId="12"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0" fontId="12" fillId="0" borderId="5" xfId="0" applyFont="1" applyBorder="1" applyAlignment="1" applyProtection="1">
      <alignment horizontal="center" vertical="top"/>
    </xf>
    <xf numFmtId="0" fontId="12" fillId="4" borderId="2" xfId="0" applyFont="1" applyFill="1" applyBorder="1" applyAlignment="1" applyProtection="1">
      <alignment horizontal="center" vertical="center" wrapText="1"/>
    </xf>
    <xf numFmtId="1" fontId="8" fillId="0" borderId="12" xfId="0" applyNumberFormat="1" applyFont="1" applyFill="1" applyBorder="1" applyAlignment="1" applyProtection="1">
      <alignment horizontal="right" vertical="center" wrapText="1"/>
    </xf>
    <xf numFmtId="1" fontId="8" fillId="0" borderId="0" xfId="0" applyNumberFormat="1" applyFont="1" applyFill="1" applyBorder="1" applyAlignment="1" applyProtection="1">
      <alignment horizontal="right" vertical="center" wrapText="1"/>
    </xf>
    <xf numFmtId="0" fontId="12" fillId="0" borderId="4" xfId="0" applyFont="1" applyBorder="1" applyAlignment="1" applyProtection="1">
      <alignment horizontal="center" vertical="center" wrapText="1"/>
    </xf>
    <xf numFmtId="0" fontId="12" fillId="0" borderId="4" xfId="0" applyFont="1" applyBorder="1" applyAlignment="1" applyProtection="1">
      <alignment horizontal="center" vertical="top" wrapText="1"/>
    </xf>
    <xf numFmtId="0" fontId="12" fillId="0" borderId="2" xfId="0" applyFont="1" applyBorder="1" applyAlignment="1" applyProtection="1">
      <alignment horizontal="center" vertical="top"/>
    </xf>
    <xf numFmtId="0" fontId="13" fillId="0" borderId="0" xfId="0" applyFont="1" applyBorder="1" applyAlignment="1">
      <alignment horizontal="center"/>
    </xf>
    <xf numFmtId="0" fontId="12" fillId="0" borderId="1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2" xfId="0" applyFont="1" applyFill="1" applyBorder="1" applyAlignment="1" applyProtection="1">
      <alignment horizontal="center" vertical="top" wrapText="1"/>
    </xf>
    <xf numFmtId="0" fontId="12" fillId="0" borderId="0" xfId="0" applyFont="1" applyFill="1" applyBorder="1" applyAlignment="1" applyProtection="1">
      <alignment horizontal="center" vertical="top" wrapText="1"/>
    </xf>
    <xf numFmtId="0" fontId="12" fillId="0" borderId="2" xfId="0" applyFont="1" applyBorder="1" applyAlignment="1" applyProtection="1">
      <alignment horizontal="center" vertical="top" wrapText="1"/>
    </xf>
    <xf numFmtId="49" fontId="8" fillId="6" borderId="2" xfId="0" quotePrefix="1" applyNumberFormat="1" applyFont="1" applyFill="1" applyBorder="1" applyAlignment="1" applyProtection="1">
      <alignment horizontal="left" vertical="center" wrapText="1"/>
      <protection locked="0"/>
    </xf>
    <xf numFmtId="0" fontId="12" fillId="0" borderId="12"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1" fontId="14" fillId="4" borderId="2" xfId="0" applyNumberFormat="1" applyFont="1" applyFill="1" applyBorder="1" applyAlignment="1" applyProtection="1">
      <alignment horizontal="right"/>
      <protection hidden="1"/>
    </xf>
    <xf numFmtId="1" fontId="14" fillId="0" borderId="12" xfId="0" applyNumberFormat="1" applyFont="1" applyFill="1" applyBorder="1" applyAlignment="1" applyProtection="1">
      <alignment horizontal="right" vertical="center"/>
      <protection hidden="1"/>
    </xf>
    <xf numFmtId="1" fontId="14" fillId="0" borderId="0" xfId="0" applyNumberFormat="1" applyFont="1" applyFill="1" applyBorder="1" applyAlignment="1" applyProtection="1">
      <alignment horizontal="right" vertical="center"/>
      <protection hidden="1"/>
    </xf>
    <xf numFmtId="0" fontId="12" fillId="0" borderId="2" xfId="0" applyFont="1" applyBorder="1" applyAlignment="1" applyProtection="1">
      <alignment horizontal="left" vertical="center" wrapText="1" indent="1"/>
    </xf>
    <xf numFmtId="0" fontId="14" fillId="0" borderId="0" xfId="0" applyFont="1" applyBorder="1" applyAlignment="1">
      <alignment horizontal="left" indent="1"/>
    </xf>
    <xf numFmtId="0" fontId="6" fillId="0" borderId="17" xfId="0" applyFont="1" applyBorder="1"/>
    <xf numFmtId="0" fontId="6" fillId="0" borderId="17" xfId="0" applyFont="1" applyFill="1" applyBorder="1" applyProtection="1"/>
    <xf numFmtId="0" fontId="12" fillId="4" borderId="2" xfId="0" applyFont="1" applyFill="1" applyBorder="1" applyAlignment="1">
      <alignment horizontal="center"/>
    </xf>
    <xf numFmtId="0" fontId="12" fillId="0" borderId="2" xfId="0" applyFont="1" applyFill="1" applyBorder="1"/>
    <xf numFmtId="0" fontId="12" fillId="9" borderId="13" xfId="0" applyFont="1" applyFill="1" applyBorder="1" applyAlignment="1">
      <alignment horizontal="center"/>
    </xf>
    <xf numFmtId="0" fontId="12" fillId="9" borderId="15" xfId="0" applyFont="1" applyFill="1" applyBorder="1" applyAlignment="1">
      <alignment horizontal="center"/>
    </xf>
    <xf numFmtId="0" fontId="12" fillId="9" borderId="14" xfId="0" applyFont="1" applyFill="1" applyBorder="1" applyAlignment="1">
      <alignment horizontal="center"/>
    </xf>
    <xf numFmtId="0" fontId="12" fillId="9" borderId="10" xfId="0" applyFont="1" applyFill="1" applyBorder="1" applyAlignment="1">
      <alignment horizontal="center"/>
    </xf>
    <xf numFmtId="0" fontId="12" fillId="9" borderId="12" xfId="0" applyFont="1" applyFill="1" applyBorder="1" applyAlignment="1">
      <alignment horizontal="center"/>
    </xf>
    <xf numFmtId="0" fontId="23" fillId="0" borderId="2" xfId="0" applyFont="1" applyBorder="1" applyAlignment="1">
      <alignment horizontal="center" vertical="center" wrapText="1"/>
    </xf>
    <xf numFmtId="0" fontId="16" fillId="0" borderId="2" xfId="0" applyFont="1" applyBorder="1" applyAlignment="1" applyProtection="1">
      <alignment horizontal="center" vertical="center" wrapText="1"/>
    </xf>
    <xf numFmtId="0" fontId="26" fillId="0" borderId="0" xfId="0" applyFont="1"/>
    <xf numFmtId="0" fontId="27" fillId="0" borderId="0" xfId="0" applyFont="1"/>
    <xf numFmtId="0" fontId="0" fillId="0" borderId="0" xfId="0" applyFont="1"/>
    <xf numFmtId="49" fontId="7" fillId="0" borderId="0" xfId="0" applyNumberFormat="1" applyFont="1"/>
    <xf numFmtId="49" fontId="7" fillId="0" borderId="0" xfId="0" applyNumberFormat="1" applyFont="1" applyAlignment="1">
      <alignment horizontal="center"/>
    </xf>
    <xf numFmtId="0" fontId="7" fillId="0" borderId="0" xfId="0" applyFont="1" applyAlignment="1">
      <alignment horizontal="center"/>
    </xf>
    <xf numFmtId="0" fontId="30" fillId="0" borderId="0" xfId="0" applyFont="1" applyAlignment="1">
      <alignment horizontal="left" indent="1"/>
    </xf>
    <xf numFmtId="49" fontId="7" fillId="2" borderId="0" xfId="0" applyNumberFormat="1" applyFont="1" applyFill="1" applyAlignment="1">
      <alignment horizontal="center"/>
    </xf>
    <xf numFmtId="0" fontId="29" fillId="2" borderId="0" xfId="0" applyFont="1" applyFill="1"/>
    <xf numFmtId="0" fontId="7" fillId="2" borderId="0" xfId="0" applyFont="1" applyFill="1"/>
    <xf numFmtId="0" fontId="31" fillId="2" borderId="0" xfId="0" applyFont="1" applyFill="1"/>
    <xf numFmtId="0" fontId="7" fillId="13" borderId="0" xfId="0" applyFont="1" applyFill="1"/>
    <xf numFmtId="0" fontId="32" fillId="13" borderId="0" xfId="0" applyFont="1" applyFill="1"/>
    <xf numFmtId="0" fontId="7" fillId="14" borderId="0" xfId="0" applyFont="1" applyFill="1"/>
    <xf numFmtId="0" fontId="33" fillId="14" borderId="0" xfId="0" applyFont="1" applyFill="1"/>
    <xf numFmtId="0" fontId="34" fillId="0" borderId="0" xfId="0" applyFont="1"/>
    <xf numFmtId="0" fontId="37" fillId="0" borderId="4" xfId="0" applyFont="1" applyBorder="1" applyAlignment="1">
      <alignment horizontal="center" vertical="center" wrapText="1"/>
    </xf>
    <xf numFmtId="0" fontId="38" fillId="0" borderId="2" xfId="0" applyFont="1" applyBorder="1" applyAlignment="1">
      <alignment horizontal="center" vertical="top" wrapText="1"/>
    </xf>
    <xf numFmtId="0" fontId="39" fillId="6" borderId="2" xfId="0" applyFont="1" applyFill="1" applyBorder="1" applyAlignment="1" applyProtection="1">
      <alignment horizontal="left" vertical="center" wrapText="1"/>
      <protection locked="0"/>
    </xf>
    <xf numFmtId="0" fontId="37" fillId="0" borderId="2" xfId="0" applyFont="1" applyBorder="1" applyAlignment="1">
      <alignment horizontal="center" vertical="center" wrapText="1"/>
    </xf>
    <xf numFmtId="0" fontId="37" fillId="0" borderId="8" xfId="0" applyFont="1" applyBorder="1" applyAlignment="1">
      <alignment horizontal="center" vertical="center" wrapText="1"/>
    </xf>
    <xf numFmtId="0" fontId="38" fillId="0" borderId="2" xfId="0" applyFont="1" applyBorder="1" applyAlignment="1">
      <alignment horizontal="center" vertical="center" wrapText="1"/>
    </xf>
    <xf numFmtId="1" fontId="41" fillId="4" borderId="2" xfId="0" applyNumberFormat="1" applyFont="1" applyFill="1" applyBorder="1" applyAlignment="1" applyProtection="1">
      <alignment horizontal="right" vertical="center" wrapText="1"/>
    </xf>
    <xf numFmtId="0" fontId="37" fillId="4" borderId="8" xfId="0" applyFont="1" applyFill="1" applyBorder="1" applyAlignment="1">
      <alignment horizontal="center" vertical="center" wrapText="1"/>
    </xf>
    <xf numFmtId="0" fontId="38" fillId="4" borderId="3" xfId="0" applyFont="1" applyFill="1" applyBorder="1" applyAlignment="1">
      <alignment horizontal="center" vertical="top" wrapText="1"/>
    </xf>
    <xf numFmtId="0" fontId="37" fillId="4" borderId="5" xfId="0" applyFont="1" applyFill="1" applyBorder="1" applyAlignment="1">
      <alignment wrapText="1"/>
    </xf>
    <xf numFmtId="0" fontId="37" fillId="4" borderId="9" xfId="0" applyFont="1" applyFill="1" applyBorder="1" applyAlignment="1">
      <alignment horizontal="center" vertical="center" wrapText="1"/>
    </xf>
    <xf numFmtId="0" fontId="37" fillId="0" borderId="10" xfId="0" applyFont="1" applyBorder="1" applyAlignment="1">
      <alignment horizontal="center" vertical="center" wrapText="1"/>
    </xf>
    <xf numFmtId="0" fontId="37" fillId="0" borderId="5" xfId="0" applyFont="1" applyBorder="1" applyAlignment="1">
      <alignment horizontal="center" vertical="center" wrapText="1"/>
    </xf>
    <xf numFmtId="0" fontId="37" fillId="4" borderId="9" xfId="0" applyFont="1" applyFill="1" applyBorder="1" applyAlignment="1">
      <alignment horizontal="center" vertical="top" wrapText="1"/>
    </xf>
    <xf numFmtId="1" fontId="39" fillId="6" borderId="2" xfId="0" applyNumberFormat="1" applyFont="1" applyFill="1" applyBorder="1" applyAlignment="1" applyProtection="1">
      <alignment horizontal="right" vertical="center" wrapText="1"/>
      <protection locked="0"/>
    </xf>
    <xf numFmtId="0" fontId="38" fillId="0" borderId="1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2" xfId="0" applyFont="1" applyBorder="1" applyAlignment="1">
      <alignment horizontal="center" wrapText="1"/>
    </xf>
    <xf numFmtId="1" fontId="42" fillId="4" borderId="2" xfId="0" applyNumberFormat="1" applyFont="1" applyFill="1" applyBorder="1" applyAlignment="1" applyProtection="1">
      <alignment horizontal="right" vertical="center" wrapText="1"/>
      <protection hidden="1"/>
    </xf>
    <xf numFmtId="0" fontId="38" fillId="0" borderId="4" xfId="0" applyFont="1" applyBorder="1" applyAlignment="1">
      <alignment horizontal="center" vertical="center" wrapText="1"/>
    </xf>
    <xf numFmtId="1" fontId="39" fillId="6" borderId="4" xfId="0" applyNumberFormat="1" applyFont="1" applyFill="1" applyBorder="1" applyAlignment="1" applyProtection="1">
      <alignment horizontal="right" vertical="center" wrapText="1"/>
      <protection locked="0"/>
    </xf>
    <xf numFmtId="0" fontId="37" fillId="0" borderId="7" xfId="0" applyFont="1" applyBorder="1" applyAlignment="1">
      <alignment horizontal="center" vertical="center" wrapText="1"/>
    </xf>
    <xf numFmtId="0" fontId="38" fillId="0" borderId="8" xfId="0" applyFont="1" applyBorder="1" applyAlignment="1">
      <alignment horizontal="center" vertical="center" wrapText="1"/>
    </xf>
    <xf numFmtId="1" fontId="39" fillId="6" borderId="6" xfId="0" applyNumberFormat="1" applyFont="1" applyFill="1" applyBorder="1" applyAlignment="1" applyProtection="1">
      <alignment horizontal="right" vertical="center" wrapText="1"/>
      <protection locked="0"/>
    </xf>
    <xf numFmtId="0" fontId="37" fillId="9" borderId="12" xfId="0" applyFont="1" applyFill="1" applyBorder="1" applyAlignment="1">
      <alignment horizontal="center" wrapText="1"/>
    </xf>
    <xf numFmtId="0" fontId="37" fillId="9" borderId="14" xfId="0" applyFont="1" applyFill="1" applyBorder="1" applyAlignment="1">
      <alignment horizontal="center" wrapText="1"/>
    </xf>
    <xf numFmtId="0" fontId="37" fillId="4" borderId="4" xfId="0" applyFont="1" applyFill="1" applyBorder="1" applyAlignment="1">
      <alignment horizontal="center" vertical="top" wrapText="1"/>
    </xf>
    <xf numFmtId="0" fontId="37" fillId="0" borderId="5"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2" xfId="0" applyFont="1" applyBorder="1" applyAlignment="1">
      <alignment horizontal="center" vertical="top" wrapText="1"/>
    </xf>
    <xf numFmtId="0" fontId="37" fillId="4" borderId="13" xfId="0" applyFont="1" applyFill="1" applyBorder="1" applyAlignment="1">
      <alignment horizontal="center" vertical="center" wrapText="1"/>
    </xf>
    <xf numFmtId="0" fontId="37" fillId="4" borderId="12" xfId="0" applyFont="1" applyFill="1" applyBorder="1" applyAlignment="1">
      <alignment horizontal="center" vertical="top" wrapText="1"/>
    </xf>
    <xf numFmtId="0" fontId="41" fillId="0" borderId="2" xfId="0" applyFont="1" applyBorder="1" applyAlignment="1">
      <alignment horizontal="center" vertical="center" wrapText="1"/>
    </xf>
    <xf numFmtId="0" fontId="37" fillId="0" borderId="10" xfId="0" applyFont="1" applyBorder="1" applyAlignment="1">
      <alignment horizontal="center" vertical="top" wrapText="1"/>
    </xf>
    <xf numFmtId="0" fontId="38" fillId="0" borderId="4" xfId="0" applyFont="1" applyBorder="1" applyAlignment="1">
      <alignment horizontal="center" vertical="top" wrapText="1"/>
    </xf>
    <xf numFmtId="0" fontId="37" fillId="0" borderId="5" xfId="0" applyFont="1" applyBorder="1" applyAlignment="1">
      <alignment horizontal="center" vertical="top" wrapText="1"/>
    </xf>
    <xf numFmtId="0" fontId="41" fillId="0" borderId="5" xfId="0" applyFont="1" applyBorder="1" applyAlignment="1">
      <alignment horizontal="center" vertical="top" wrapText="1"/>
    </xf>
    <xf numFmtId="0" fontId="41" fillId="0" borderId="8" xfId="0" applyFont="1" applyBorder="1" applyAlignment="1">
      <alignment horizontal="center" vertical="center" wrapText="1"/>
    </xf>
    <xf numFmtId="0" fontId="37" fillId="0" borderId="14" xfId="0" applyFont="1" applyBorder="1" applyAlignment="1">
      <alignment horizontal="center" vertical="center" wrapText="1"/>
    </xf>
    <xf numFmtId="0" fontId="38" fillId="0" borderId="9" xfId="0" applyFont="1" applyBorder="1" applyAlignment="1">
      <alignment horizontal="center" vertical="center" wrapText="1"/>
    </xf>
    <xf numFmtId="1" fontId="39" fillId="6" borderId="12" xfId="0" applyNumberFormat="1" applyFont="1" applyFill="1" applyBorder="1" applyAlignment="1" applyProtection="1">
      <alignment horizontal="right" vertical="center" wrapText="1"/>
      <protection locked="0"/>
    </xf>
    <xf numFmtId="1" fontId="39" fillId="6" borderId="15" xfId="0" applyNumberFormat="1" applyFont="1" applyFill="1" applyBorder="1" applyAlignment="1" applyProtection="1">
      <alignment horizontal="right" vertical="center" wrapText="1"/>
      <protection locked="0"/>
    </xf>
    <xf numFmtId="0" fontId="38" fillId="0" borderId="3" xfId="0" applyFont="1" applyBorder="1" applyAlignment="1">
      <alignment horizontal="center" vertical="center" wrapText="1"/>
    </xf>
    <xf numFmtId="0" fontId="37" fillId="9" borderId="15" xfId="0" applyFont="1" applyFill="1" applyBorder="1" applyAlignment="1">
      <alignment horizontal="center" wrapText="1"/>
    </xf>
    <xf numFmtId="0" fontId="37" fillId="9" borderId="10" xfId="0" applyFont="1" applyFill="1" applyBorder="1" applyAlignment="1">
      <alignment horizontal="center" wrapText="1"/>
    </xf>
    <xf numFmtId="0" fontId="41" fillId="0" borderId="9" xfId="0" applyFont="1" applyBorder="1" applyAlignment="1">
      <alignment horizontal="center" vertical="center" wrapText="1"/>
    </xf>
    <xf numFmtId="0" fontId="38" fillId="0" borderId="3" xfId="0" applyFont="1" applyBorder="1" applyAlignment="1">
      <alignment horizontal="center" vertical="top" wrapText="1"/>
    </xf>
    <xf numFmtId="0" fontId="41" fillId="0" borderId="4" xfId="0" applyFont="1" applyBorder="1" applyAlignment="1">
      <alignment horizontal="center" vertical="center" wrapText="1"/>
    </xf>
    <xf numFmtId="0" fontId="41" fillId="4" borderId="3" xfId="0" applyFont="1" applyFill="1" applyBorder="1" applyAlignment="1">
      <alignment horizontal="center" wrapText="1"/>
    </xf>
    <xf numFmtId="0" fontId="41" fillId="4" borderId="5" xfId="0" applyFont="1" applyFill="1" applyBorder="1" applyAlignment="1">
      <alignment wrapText="1"/>
    </xf>
    <xf numFmtId="0" fontId="37" fillId="0" borderId="15" xfId="0" applyFont="1" applyBorder="1" applyAlignment="1">
      <alignment horizontal="center" vertical="top" wrapText="1"/>
    </xf>
    <xf numFmtId="0" fontId="2" fillId="0" borderId="0" xfId="0" applyFont="1" applyAlignment="1">
      <alignment vertical="center" wrapText="1"/>
    </xf>
    <xf numFmtId="0" fontId="2" fillId="0" borderId="0" xfId="0" applyFont="1" applyAlignment="1">
      <alignment horizontal="left" vertical="center" wrapText="1" indent="1"/>
    </xf>
    <xf numFmtId="0" fontId="46" fillId="4" borderId="2" xfId="0" applyFont="1" applyFill="1" applyBorder="1" applyAlignment="1">
      <alignment vertical="center" wrapText="1"/>
    </xf>
    <xf numFmtId="0" fontId="47" fillId="4" borderId="2" xfId="0" applyFont="1" applyFill="1" applyBorder="1" applyAlignment="1">
      <alignment vertical="center" wrapText="1"/>
    </xf>
    <xf numFmtId="0" fontId="47" fillId="0" borderId="2" xfId="0" applyFont="1" applyBorder="1" applyAlignment="1">
      <alignment horizontal="center" vertical="center"/>
    </xf>
    <xf numFmtId="0" fontId="48" fillId="0" borderId="2" xfId="0" applyFont="1" applyBorder="1" applyAlignment="1">
      <alignment horizontal="center" vertical="center" wrapText="1"/>
    </xf>
    <xf numFmtId="0" fontId="46" fillId="0" borderId="2" xfId="0" applyFont="1" applyBorder="1" applyAlignment="1">
      <alignment horizontal="center" vertical="center"/>
    </xf>
    <xf numFmtId="0" fontId="6" fillId="0" borderId="8" xfId="0" applyFont="1" applyBorder="1" applyAlignment="1">
      <alignment horizontal="center" vertical="center"/>
    </xf>
    <xf numFmtId="0" fontId="8" fillId="4" borderId="8" xfId="0" applyFont="1" applyFill="1" applyBorder="1" applyAlignment="1">
      <alignment vertical="center" wrapText="1"/>
    </xf>
    <xf numFmtId="0" fontId="50" fillId="4" borderId="2" xfId="0" applyFont="1" applyFill="1" applyBorder="1" applyAlignment="1">
      <alignment vertical="center" wrapText="1"/>
    </xf>
    <xf numFmtId="0" fontId="45" fillId="16" borderId="0" xfId="2" applyFont="1" applyFill="1" applyBorder="1" applyAlignment="1" applyProtection="1">
      <alignment vertical="center" wrapText="1"/>
    </xf>
    <xf numFmtId="0" fontId="45" fillId="16" borderId="0" xfId="2" applyFont="1" applyFill="1" applyBorder="1" applyAlignment="1" applyProtection="1">
      <alignment horizontal="left" vertical="center" wrapText="1" indent="1"/>
    </xf>
    <xf numFmtId="0" fontId="2" fillId="16" borderId="0" xfId="0" applyFont="1" applyFill="1" applyBorder="1" applyAlignment="1">
      <alignment vertical="center" wrapText="1"/>
    </xf>
    <xf numFmtId="0" fontId="2" fillId="16" borderId="0" xfId="0" applyFont="1" applyFill="1" applyBorder="1" applyAlignment="1">
      <alignment horizontal="left" vertical="center" wrapText="1" indent="1"/>
    </xf>
    <xf numFmtId="0" fontId="8" fillId="16" borderId="0" xfId="0" applyFont="1" applyFill="1" applyBorder="1" applyAlignment="1">
      <alignment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left" vertical="center" wrapText="1" indent="1"/>
    </xf>
    <xf numFmtId="0" fontId="48" fillId="0" borderId="6" xfId="0" applyFont="1" applyBorder="1" applyAlignment="1">
      <alignment horizontal="center" vertical="center" wrapTex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0" fontId="8" fillId="3" borderId="9" xfId="0" applyFont="1" applyFill="1" applyBorder="1" applyAlignment="1">
      <alignment vertical="center" wrapText="1"/>
    </xf>
    <xf numFmtId="0" fontId="2" fillId="15" borderId="13" xfId="0" applyFont="1" applyFill="1" applyBorder="1" applyAlignment="1">
      <alignment vertical="center" wrapText="1"/>
    </xf>
    <xf numFmtId="0" fontId="2" fillId="15" borderId="7" xfId="0" applyFont="1" applyFill="1" applyBorder="1" applyAlignment="1">
      <alignment horizontal="left" vertical="center" wrapText="1" indent="1"/>
    </xf>
    <xf numFmtId="0" fontId="2" fillId="15" borderId="12" xfId="0" applyFont="1" applyFill="1" applyBorder="1" applyAlignment="1">
      <alignment vertical="center" wrapText="1"/>
    </xf>
    <xf numFmtId="0" fontId="2" fillId="15" borderId="14" xfId="0" applyFont="1" applyFill="1" applyBorder="1" applyAlignment="1">
      <alignment horizontal="left" vertical="center" wrapText="1" indent="1"/>
    </xf>
    <xf numFmtId="0" fontId="2" fillId="15" borderId="15" xfId="0" applyFont="1" applyFill="1" applyBorder="1" applyAlignment="1">
      <alignment vertical="center" wrapText="1"/>
    </xf>
    <xf numFmtId="0" fontId="2" fillId="15" borderId="10" xfId="0" applyFont="1" applyFill="1" applyBorder="1" applyAlignment="1">
      <alignment horizontal="left" vertical="center" wrapText="1" indent="1"/>
    </xf>
    <xf numFmtId="0" fontId="9" fillId="2" borderId="0" xfId="0" applyFont="1" applyFill="1" applyAlignment="1">
      <alignment horizontal="center"/>
    </xf>
    <xf numFmtId="0" fontId="53" fillId="0" borderId="0" xfId="0" applyFont="1"/>
    <xf numFmtId="0" fontId="54" fillId="0" borderId="0" xfId="0" applyFont="1"/>
    <xf numFmtId="0" fontId="40" fillId="0" borderId="0" xfId="0" applyFont="1" applyBorder="1" applyAlignment="1">
      <alignment wrapText="1"/>
    </xf>
    <xf numFmtId="0" fontId="37" fillId="0" borderId="0" xfId="0" applyFont="1" applyBorder="1" applyAlignment="1">
      <alignment horizontal="center" vertical="center" wrapText="1"/>
    </xf>
    <xf numFmtId="0" fontId="37" fillId="0" borderId="0" xfId="0" applyFont="1" applyBorder="1" applyAlignment="1">
      <alignment horizontal="left" vertical="center" wrapText="1"/>
    </xf>
    <xf numFmtId="0" fontId="39" fillId="0" borderId="0" xfId="0" applyFont="1" applyBorder="1" applyAlignment="1">
      <alignment vertical="center" wrapText="1"/>
    </xf>
    <xf numFmtId="0" fontId="38" fillId="0" borderId="0" xfId="0" applyFont="1" applyFill="1" applyBorder="1" applyAlignment="1">
      <alignment horizontal="center" vertical="center" wrapText="1"/>
    </xf>
    <xf numFmtId="1" fontId="39" fillId="0" borderId="0" xfId="0" applyNumberFormat="1" applyFont="1" applyFill="1" applyBorder="1" applyAlignment="1" applyProtection="1">
      <alignment horizontal="right" vertical="center" wrapText="1"/>
      <protection locked="0"/>
    </xf>
    <xf numFmtId="49" fontId="42" fillId="4" borderId="4" xfId="0" applyNumberFormat="1" applyFont="1" applyFill="1" applyBorder="1" applyAlignment="1" applyProtection="1">
      <alignment horizontal="center" vertical="center" wrapText="1"/>
      <protection hidden="1"/>
    </xf>
    <xf numFmtId="49" fontId="52" fillId="2" borderId="4" xfId="0" applyNumberFormat="1" applyFont="1" applyFill="1" applyBorder="1" applyAlignment="1" applyProtection="1">
      <alignment horizontal="center" vertical="center" wrapText="1"/>
      <protection hidden="1"/>
    </xf>
    <xf numFmtId="49" fontId="56" fillId="17" borderId="4" xfId="0" applyNumberFormat="1" applyFont="1" applyFill="1" applyBorder="1" applyAlignment="1" applyProtection="1">
      <alignment horizontal="center" vertical="center" wrapText="1"/>
      <protection hidden="1"/>
    </xf>
    <xf numFmtId="0" fontId="37" fillId="0" borderId="22" xfId="0" applyFont="1" applyBorder="1" applyAlignment="1">
      <alignment horizontal="center" vertical="center" wrapText="1"/>
    </xf>
    <xf numFmtId="49" fontId="52" fillId="2" borderId="24" xfId="0" applyNumberFormat="1" applyFont="1" applyFill="1" applyBorder="1" applyAlignment="1" applyProtection="1">
      <alignment horizontal="center" vertical="center" wrapText="1"/>
      <protection hidden="1"/>
    </xf>
    <xf numFmtId="49" fontId="56" fillId="17" borderId="24" xfId="0" applyNumberFormat="1" applyFont="1" applyFill="1" applyBorder="1" applyAlignment="1" applyProtection="1">
      <alignment horizontal="center" vertical="center" wrapText="1"/>
      <protection hidden="1"/>
    </xf>
    <xf numFmtId="0" fontId="37" fillId="0" borderId="23" xfId="0" applyFont="1" applyBorder="1" applyAlignment="1">
      <alignment horizontal="center" vertical="center" wrapText="1"/>
    </xf>
    <xf numFmtId="49" fontId="56" fillId="17" borderId="26" xfId="0" applyNumberFormat="1" applyFont="1" applyFill="1" applyBorder="1" applyAlignment="1" applyProtection="1">
      <alignment horizontal="center" vertical="center" wrapText="1"/>
      <protection hidden="1"/>
    </xf>
    <xf numFmtId="0" fontId="37" fillId="0" borderId="27" xfId="0" applyFont="1" applyBorder="1" applyAlignment="1">
      <alignment horizontal="center" vertical="center" wrapText="1"/>
    </xf>
    <xf numFmtId="0" fontId="16" fillId="0" borderId="10" xfId="0" applyFont="1" applyBorder="1" applyAlignment="1">
      <alignment horizontal="center" vertical="center"/>
    </xf>
    <xf numFmtId="0" fontId="57" fillId="0" borderId="10" xfId="0" applyFont="1" applyBorder="1" applyAlignment="1">
      <alignment horizontal="center" vertical="center"/>
    </xf>
    <xf numFmtId="0" fontId="34" fillId="0" borderId="0" xfId="1" applyFont="1"/>
    <xf numFmtId="0" fontId="58" fillId="0" borderId="0" xfId="1" applyFont="1"/>
    <xf numFmtId="0" fontId="58" fillId="0" borderId="0" xfId="1" applyFont="1" applyBorder="1"/>
    <xf numFmtId="0" fontId="59" fillId="2" borderId="1" xfId="1" applyFont="1" applyFill="1" applyBorder="1" applyAlignment="1">
      <alignment horizontal="left"/>
    </xf>
    <xf numFmtId="0" fontId="60" fillId="2" borderId="1" xfId="1" applyFont="1" applyFill="1" applyBorder="1"/>
    <xf numFmtId="0" fontId="58" fillId="0" borderId="1" xfId="1" applyFont="1" applyBorder="1"/>
    <xf numFmtId="0" fontId="58" fillId="0" borderId="31" xfId="1" applyFont="1" applyBorder="1"/>
    <xf numFmtId="0" fontId="61" fillId="0" borderId="31" xfId="1" applyFont="1" applyBorder="1"/>
    <xf numFmtId="0" fontId="60" fillId="2" borderId="0" xfId="1" applyFont="1" applyFill="1"/>
    <xf numFmtId="0" fontId="62" fillId="0" borderId="0" xfId="1" applyFont="1"/>
    <xf numFmtId="0" fontId="63" fillId="0" borderId="0" xfId="1" applyFont="1"/>
    <xf numFmtId="0" fontId="64" fillId="0" borderId="0" xfId="1" applyFont="1" applyAlignment="1">
      <alignment horizontal="left" indent="1"/>
    </xf>
    <xf numFmtId="0" fontId="58" fillId="0" borderId="32" xfId="1" applyFont="1" applyBorder="1"/>
    <xf numFmtId="0" fontId="61" fillId="0" borderId="32" xfId="1" applyFont="1" applyBorder="1"/>
    <xf numFmtId="0" fontId="60" fillId="0" borderId="0" xfId="1" applyFont="1" applyBorder="1"/>
    <xf numFmtId="0" fontId="61" fillId="0" borderId="0" xfId="1" applyFont="1" applyBorder="1"/>
    <xf numFmtId="0" fontId="65" fillId="0" borderId="0" xfId="1" applyFont="1" applyFill="1" applyAlignment="1">
      <alignment horizontal="left" indent="1"/>
    </xf>
    <xf numFmtId="0" fontId="65" fillId="0" borderId="0" xfId="1" applyFont="1" applyAlignment="1">
      <alignment horizontal="left" indent="1"/>
    </xf>
    <xf numFmtId="0" fontId="66" fillId="19" borderId="0" xfId="1" applyFont="1" applyFill="1" applyBorder="1" applyAlignment="1">
      <alignment horizontal="center"/>
    </xf>
    <xf numFmtId="0" fontId="58" fillId="3" borderId="33" xfId="1" applyFont="1" applyFill="1" applyBorder="1" applyAlignment="1">
      <alignment horizontal="center"/>
    </xf>
    <xf numFmtId="0" fontId="58" fillId="3" borderId="21" xfId="1" applyFont="1" applyFill="1" applyBorder="1" applyAlignment="1">
      <alignment horizontal="center"/>
    </xf>
    <xf numFmtId="0" fontId="58" fillId="3" borderId="20" xfId="1" applyFont="1" applyFill="1" applyBorder="1" applyAlignment="1">
      <alignment horizontal="center"/>
    </xf>
    <xf numFmtId="0" fontId="58" fillId="0" borderId="0" xfId="1" applyFont="1" applyFill="1" applyAlignment="1">
      <alignment horizontal="left"/>
    </xf>
    <xf numFmtId="0" fontId="58" fillId="0" borderId="0" xfId="1" applyFont="1" applyFill="1" applyAlignment="1">
      <alignment horizontal="center"/>
    </xf>
    <xf numFmtId="0" fontId="58" fillId="20" borderId="34" xfId="1" applyFont="1" applyFill="1" applyBorder="1" applyAlignment="1">
      <alignment horizontal="center"/>
    </xf>
    <xf numFmtId="0" fontId="58" fillId="20" borderId="0" xfId="1" applyFont="1" applyFill="1" applyBorder="1" applyAlignment="1">
      <alignment horizontal="center"/>
    </xf>
    <xf numFmtId="0" fontId="58" fillId="20" borderId="18" xfId="1" applyFont="1" applyFill="1" applyBorder="1" applyAlignment="1">
      <alignment horizontal="center"/>
    </xf>
    <xf numFmtId="0" fontId="58" fillId="0" borderId="0" xfId="1" applyFont="1" applyAlignment="1">
      <alignment horizontal="left" indent="3"/>
    </xf>
    <xf numFmtId="0" fontId="60" fillId="0" borderId="0" xfId="1" applyFont="1"/>
    <xf numFmtId="0" fontId="58" fillId="19" borderId="34" xfId="1" applyFont="1" applyFill="1" applyBorder="1" applyAlignment="1">
      <alignment horizontal="center"/>
    </xf>
    <xf numFmtId="0" fontId="58" fillId="19" borderId="0" xfId="1" applyFont="1" applyFill="1" applyBorder="1" applyAlignment="1">
      <alignment horizontal="center"/>
    </xf>
    <xf numFmtId="0" fontId="58" fillId="19" borderId="18" xfId="1" applyFont="1" applyFill="1" applyBorder="1" applyAlignment="1">
      <alignment horizontal="center"/>
    </xf>
    <xf numFmtId="0" fontId="58" fillId="19" borderId="35" xfId="1" applyFont="1" applyFill="1" applyBorder="1" applyAlignment="1">
      <alignment horizontal="center"/>
    </xf>
    <xf numFmtId="0" fontId="58" fillId="19" borderId="17" xfId="1" applyFont="1" applyFill="1" applyBorder="1" applyAlignment="1">
      <alignment horizontal="center"/>
    </xf>
    <xf numFmtId="0" fontId="58" fillId="19" borderId="19" xfId="1" applyFont="1" applyFill="1" applyBorder="1" applyAlignment="1">
      <alignment horizontal="center"/>
    </xf>
    <xf numFmtId="0" fontId="58" fillId="0" borderId="0" xfId="1" applyFont="1" applyAlignment="1">
      <alignment horizontal="center"/>
    </xf>
    <xf numFmtId="0" fontId="67" fillId="0" borderId="0" xfId="1" applyFont="1"/>
    <xf numFmtId="0" fontId="68" fillId="0" borderId="0" xfId="1" applyFont="1"/>
    <xf numFmtId="0" fontId="61" fillId="2" borderId="32" xfId="1" applyFont="1" applyFill="1" applyBorder="1"/>
    <xf numFmtId="0" fontId="69" fillId="0" borderId="0" xfId="1" applyFont="1"/>
    <xf numFmtId="0" fontId="61" fillId="2" borderId="0" xfId="1" applyFont="1" applyFill="1"/>
    <xf numFmtId="0" fontId="70" fillId="0" borderId="0" xfId="1" applyFont="1" applyAlignment="1">
      <alignment horizontal="left" indent="1"/>
    </xf>
    <xf numFmtId="0" fontId="58" fillId="0" borderId="0" xfId="1" applyFont="1" applyAlignment="1">
      <alignment horizontal="left" indent="1"/>
    </xf>
    <xf numFmtId="0" fontId="62" fillId="2" borderId="0" xfId="1" applyFont="1" applyFill="1"/>
    <xf numFmtId="0" fontId="62" fillId="2" borderId="2" xfId="1" applyFont="1" applyFill="1" applyBorder="1"/>
    <xf numFmtId="0" fontId="58" fillId="0" borderId="0" xfId="1" applyFont="1" applyAlignment="1">
      <alignment horizontal="left"/>
    </xf>
    <xf numFmtId="14" fontId="60" fillId="0" borderId="0" xfId="1" applyNumberFormat="1" applyFont="1"/>
    <xf numFmtId="0" fontId="1" fillId="0" borderId="0" xfId="1" applyFont="1"/>
    <xf numFmtId="9" fontId="1" fillId="0" borderId="0" xfId="1" applyNumberFormat="1" applyFont="1" applyAlignment="1">
      <alignment horizontal="center"/>
    </xf>
    <xf numFmtId="0" fontId="72" fillId="0" borderId="0" xfId="1" applyFont="1"/>
    <xf numFmtId="14" fontId="1" fillId="23" borderId="0" xfId="1" applyNumberFormat="1" applyFont="1" applyFill="1"/>
    <xf numFmtId="0" fontId="1" fillId="23" borderId="0" xfId="1" applyFont="1" applyFill="1"/>
    <xf numFmtId="9" fontId="1" fillId="23" borderId="0" xfId="1" applyNumberFormat="1" applyFont="1" applyFill="1" applyAlignment="1">
      <alignment horizontal="center"/>
    </xf>
    <xf numFmtId="0" fontId="60" fillId="23" borderId="0" xfId="1" applyFont="1" applyFill="1"/>
    <xf numFmtId="0" fontId="75" fillId="0" borderId="0" xfId="1" applyFont="1"/>
    <xf numFmtId="0" fontId="75" fillId="0" borderId="0" xfId="1" applyFont="1" applyAlignment="1">
      <alignment horizontal="left" vertical="top"/>
    </xf>
    <xf numFmtId="9" fontId="58" fillId="0" borderId="0" xfId="1" applyNumberFormat="1" applyFont="1" applyAlignment="1">
      <alignment horizontal="center"/>
    </xf>
    <xf numFmtId="0" fontId="63" fillId="0" borderId="0" xfId="1" applyFont="1" applyAlignment="1">
      <alignment horizontal="left" indent="1"/>
    </xf>
    <xf numFmtId="0" fontId="60" fillId="23" borderId="32" xfId="1" applyFont="1" applyFill="1" applyBorder="1" applyAlignment="1">
      <alignment horizontal="right"/>
    </xf>
    <xf numFmtId="0" fontId="60" fillId="23" borderId="32" xfId="1" applyFont="1" applyFill="1" applyBorder="1"/>
    <xf numFmtId="0" fontId="77" fillId="0" borderId="0" xfId="1" applyFont="1" applyAlignment="1">
      <alignment horizontal="right"/>
    </xf>
    <xf numFmtId="0" fontId="79" fillId="0" borderId="0" xfId="1" applyFont="1" applyAlignment="1">
      <alignment horizontal="left" indent="1"/>
    </xf>
    <xf numFmtId="0" fontId="63" fillId="0" borderId="0" xfId="1" applyFont="1" applyAlignment="1">
      <alignment horizontal="left" indent="3"/>
    </xf>
    <xf numFmtId="0" fontId="3" fillId="2" borderId="3" xfId="0" applyFont="1" applyFill="1" applyBorder="1" applyAlignment="1">
      <alignment horizontal="center" vertical="center"/>
    </xf>
    <xf numFmtId="0" fontId="23" fillId="16" borderId="15" xfId="0" applyFont="1" applyFill="1" applyBorder="1" applyAlignment="1">
      <alignment horizontal="center" vertical="center"/>
    </xf>
    <xf numFmtId="0" fontId="23" fillId="16" borderId="10" xfId="0" applyFont="1" applyFill="1" applyBorder="1" applyAlignment="1">
      <alignment horizontal="center" vertical="center"/>
    </xf>
    <xf numFmtId="0" fontId="49" fillId="3" borderId="2" xfId="0" applyFont="1" applyFill="1" applyBorder="1" applyAlignment="1">
      <alignment horizontal="center" vertical="center"/>
    </xf>
    <xf numFmtId="0" fontId="52" fillId="15" borderId="2" xfId="0" applyFont="1" applyFill="1" applyBorder="1" applyAlignment="1">
      <alignment horizontal="center" vertical="center"/>
    </xf>
    <xf numFmtId="0" fontId="18" fillId="0" borderId="8" xfId="0" applyFont="1" applyBorder="1" applyAlignment="1">
      <alignment horizontal="left" vertical="center" wrapText="1"/>
    </xf>
    <xf numFmtId="0" fontId="16" fillId="0" borderId="8" xfId="0" applyFont="1" applyBorder="1" applyAlignment="1">
      <alignment horizontal="center" vertical="center" textRotation="90" wrapText="1"/>
    </xf>
    <xf numFmtId="0" fontId="16" fillId="0" borderId="9" xfId="0" applyFont="1" applyBorder="1" applyAlignment="1">
      <alignment horizontal="center" vertical="center" textRotation="90"/>
    </xf>
    <xf numFmtId="0" fontId="16" fillId="0" borderId="4" xfId="0" applyFont="1" applyBorder="1" applyAlignment="1">
      <alignment horizontal="center" vertical="center" textRotation="90"/>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6" xfId="0" applyFont="1" applyBorder="1" applyAlignment="1">
      <alignment horizontal="left" vertical="center" wrapText="1"/>
    </xf>
    <xf numFmtId="0" fontId="16" fillId="0" borderId="3"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8" fillId="0" borderId="6" xfId="0"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0" borderId="2" xfId="0" applyFont="1" applyBorder="1" applyAlignment="1">
      <alignment horizontal="left" vertical="center" wrapText="1"/>
    </xf>
    <xf numFmtId="0" fontId="18"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4" borderId="9" xfId="0" applyFont="1" applyFill="1" applyBorder="1" applyAlignment="1">
      <alignment horizontal="center" vertical="top"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20" fillId="0" borderId="9" xfId="0" applyFont="1" applyBorder="1" applyAlignment="1"/>
    <xf numFmtId="0" fontId="20" fillId="0" borderId="4" xfId="0" applyFont="1" applyBorder="1" applyAlignment="1"/>
    <xf numFmtId="0" fontId="16" fillId="0" borderId="11"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6" fillId="0" borderId="5"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left" vertical="center" wrapText="1"/>
    </xf>
    <xf numFmtId="0" fontId="16" fillId="0" borderId="6"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4" xfId="0" applyFont="1" applyBorder="1" applyAlignment="1">
      <alignment horizontal="left" vertical="top" wrapText="1"/>
    </xf>
    <xf numFmtId="0" fontId="24" fillId="0" borderId="8" xfId="0" applyFont="1" applyBorder="1" applyAlignment="1">
      <alignment horizontal="center" vertical="center" textRotation="90"/>
    </xf>
    <xf numFmtId="0" fontId="24" fillId="0" borderId="9" xfId="0" applyFont="1" applyBorder="1" applyAlignment="1">
      <alignment horizontal="center" vertical="center" textRotation="90"/>
    </xf>
    <xf numFmtId="0" fontId="25" fillId="0" borderId="9" xfId="0" applyFont="1" applyBorder="1" applyAlignment="1"/>
    <xf numFmtId="0" fontId="25" fillId="0" borderId="4" xfId="0" applyFont="1" applyBorder="1" applyAlignment="1"/>
    <xf numFmtId="0" fontId="16" fillId="0" borderId="8" xfId="0" applyFont="1" applyBorder="1" applyAlignment="1">
      <alignment horizontal="left" vertical="center" wrapText="1"/>
    </xf>
    <xf numFmtId="0" fontId="18" fillId="0" borderId="3" xfId="0" applyFont="1" applyBorder="1" applyAlignment="1">
      <alignment horizontal="left" vertical="center" wrapText="1"/>
    </xf>
    <xf numFmtId="0" fontId="15" fillId="8" borderId="6"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5" xfId="0" applyFont="1" applyFill="1" applyBorder="1" applyAlignment="1">
      <alignment horizontal="center" vertical="center"/>
    </xf>
    <xf numFmtId="0" fontId="24" fillId="0" borderId="4" xfId="0" applyFont="1" applyBorder="1" applyAlignment="1">
      <alignment horizontal="center" vertical="center" textRotation="90"/>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4" xfId="0" applyFont="1" applyBorder="1" applyAlignment="1">
      <alignment horizontal="center" vertical="top" wrapText="1"/>
    </xf>
    <xf numFmtId="0" fontId="16" fillId="9" borderId="13" xfId="0" applyFont="1" applyFill="1" applyBorder="1" applyAlignment="1">
      <alignment horizontal="center" vertical="top" wrapText="1"/>
    </xf>
    <xf numFmtId="0" fontId="16" fillId="9" borderId="7" xfId="0" applyFont="1" applyFill="1" applyBorder="1" applyAlignment="1">
      <alignment horizontal="center" vertical="top" wrapText="1"/>
    </xf>
    <xf numFmtId="0" fontId="16" fillId="9" borderId="12"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6" fillId="9" borderId="15" xfId="0" applyFont="1" applyFill="1" applyBorder="1" applyAlignment="1">
      <alignment horizontal="center" vertical="top" wrapText="1"/>
    </xf>
    <xf numFmtId="0" fontId="16" fillId="9" borderId="10" xfId="0" applyFont="1" applyFill="1" applyBorder="1" applyAlignment="1">
      <alignment horizontal="center" vertical="top" wrapText="1"/>
    </xf>
    <xf numFmtId="0" fontId="16" fillId="0" borderId="2" xfId="0" applyFont="1" applyBorder="1" applyAlignment="1">
      <alignment horizontal="left" vertical="top" wrapText="1"/>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12" fillId="0" borderId="2" xfId="0" applyFont="1" applyBorder="1" applyAlignment="1" applyProtection="1">
      <alignment horizontal="left" vertical="center" wrapText="1"/>
    </xf>
    <xf numFmtId="0" fontId="12" fillId="0" borderId="8" xfId="0" applyFont="1" applyBorder="1" applyAlignment="1" applyProtection="1">
      <alignment horizontal="center" vertical="top" wrapText="1"/>
    </xf>
    <xf numFmtId="0" fontId="12" fillId="0" borderId="9"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6" xfId="0" applyFont="1" applyBorder="1" applyAlignment="1" applyProtection="1">
      <alignment horizontal="left" vertical="center" wrapText="1"/>
    </xf>
    <xf numFmtId="49" fontId="8" fillId="12" borderId="6" xfId="0" quotePrefix="1" applyNumberFormat="1" applyFont="1" applyFill="1" applyBorder="1" applyAlignment="1" applyProtection="1">
      <alignment horizontal="left" vertical="center" wrapText="1"/>
      <protection locked="0"/>
    </xf>
    <xf numFmtId="49" fontId="8" fillId="12" borderId="3" xfId="0" quotePrefix="1" applyNumberFormat="1" applyFont="1" applyFill="1" applyBorder="1" applyAlignment="1" applyProtection="1">
      <alignment horizontal="left" vertical="center" wrapText="1"/>
      <protection locked="0"/>
    </xf>
    <xf numFmtId="49" fontId="8" fillId="12" borderId="5" xfId="0" quotePrefix="1" applyNumberFormat="1" applyFont="1" applyFill="1" applyBorder="1" applyAlignment="1" applyProtection="1">
      <alignment horizontal="left" vertical="center" wrapText="1"/>
      <protection locked="0"/>
    </xf>
    <xf numFmtId="1" fontId="8" fillId="12" borderId="2" xfId="0" applyNumberFormat="1" applyFont="1" applyFill="1" applyBorder="1" applyAlignment="1" applyProtection="1">
      <alignment horizontal="right" vertical="center" wrapText="1"/>
      <protection locked="0"/>
    </xf>
    <xf numFmtId="1" fontId="8" fillId="12" borderId="6" xfId="0" applyNumberFormat="1" applyFont="1" applyFill="1" applyBorder="1" applyAlignment="1" applyProtection="1">
      <alignment horizontal="right" vertical="center" wrapText="1"/>
      <protection locked="0"/>
    </xf>
    <xf numFmtId="0" fontId="12" fillId="0" borderId="6"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1" fontId="14" fillId="4" borderId="6" xfId="0" applyNumberFormat="1" applyFont="1" applyFill="1" applyBorder="1" applyAlignment="1" applyProtection="1">
      <alignment horizontal="right" vertical="center"/>
      <protection hidden="1"/>
    </xf>
    <xf numFmtId="1" fontId="14" fillId="4" borderId="3" xfId="0" applyNumberFormat="1" applyFont="1" applyFill="1" applyBorder="1" applyAlignment="1" applyProtection="1">
      <alignment horizontal="right" vertical="center"/>
      <protection hidden="1"/>
    </xf>
    <xf numFmtId="0" fontId="12" fillId="0" borderId="3"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35" fillId="0" borderId="14" xfId="0" applyFont="1" applyBorder="1" applyAlignment="1">
      <alignment horizontal="center" vertical="center" textRotation="90"/>
    </xf>
    <xf numFmtId="0" fontId="35" fillId="0" borderId="10" xfId="0" applyFont="1" applyBorder="1" applyAlignment="1">
      <alignment horizontal="center" vertical="center" textRotation="90"/>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6" fillId="0" borderId="3"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21" fillId="0" borderId="8" xfId="0" applyFont="1" applyBorder="1" applyAlignment="1">
      <alignment horizontal="center" vertical="center" textRotation="90"/>
    </xf>
    <xf numFmtId="0" fontId="21" fillId="0" borderId="9" xfId="0" applyFont="1" applyBorder="1" applyAlignment="1">
      <alignment horizontal="center" vertical="center" textRotation="90"/>
    </xf>
    <xf numFmtId="0" fontId="12" fillId="0" borderId="2" xfId="0" applyFont="1" applyBorder="1" applyAlignment="1" applyProtection="1">
      <alignment horizontal="left" vertical="center" wrapText="1" indent="1"/>
    </xf>
    <xf numFmtId="0" fontId="16" fillId="0" borderId="2" xfId="0" quotePrefix="1" applyFont="1" applyBorder="1" applyAlignment="1" applyProtection="1">
      <alignment horizontal="left" vertical="center" wrapText="1"/>
    </xf>
    <xf numFmtId="0" fontId="12" fillId="0" borderId="2" xfId="0" quotePrefix="1" applyFont="1" applyBorder="1" applyAlignment="1" applyProtection="1">
      <alignment horizontal="left" vertical="center" wrapText="1"/>
    </xf>
    <xf numFmtId="0" fontId="12" fillId="0" borderId="11" xfId="0" applyFont="1" applyBorder="1" applyAlignment="1" applyProtection="1">
      <alignment horizontal="left" vertical="center" wrapText="1"/>
    </xf>
    <xf numFmtId="49" fontId="8" fillId="6" borderId="6" xfId="0" applyNumberFormat="1" applyFont="1" applyFill="1" applyBorder="1" applyAlignment="1" applyProtection="1">
      <alignment horizontal="left" vertical="center" wrapText="1"/>
      <protection locked="0"/>
    </xf>
    <xf numFmtId="49" fontId="8" fillId="12" borderId="3" xfId="0" applyNumberFormat="1" applyFont="1" applyFill="1" applyBorder="1" applyAlignment="1" applyProtection="1">
      <alignment horizontal="left" vertical="center" wrapText="1"/>
      <protection locked="0"/>
    </xf>
    <xf numFmtId="49" fontId="8" fillId="6" borderId="5" xfId="0" applyNumberFormat="1" applyFont="1" applyFill="1" applyBorder="1" applyAlignment="1" applyProtection="1">
      <alignment horizontal="left" vertical="center" wrapText="1"/>
      <protection locked="0"/>
    </xf>
    <xf numFmtId="49" fontId="8" fillId="12" borderId="2" xfId="0" applyNumberFormat="1" applyFont="1" applyFill="1" applyBorder="1" applyAlignment="1" applyProtection="1">
      <alignment horizontal="left" vertical="center" wrapText="1"/>
      <protection locked="0"/>
    </xf>
    <xf numFmtId="49" fontId="8" fillId="12" borderId="6" xfId="0" applyNumberFormat="1" applyFont="1" applyFill="1" applyBorder="1" applyAlignment="1" applyProtection="1">
      <alignment horizontal="left" vertical="center" wrapText="1"/>
      <protection locked="0"/>
    </xf>
    <xf numFmtId="0" fontId="12" fillId="0" borderId="5" xfId="0" applyFont="1" applyBorder="1" applyAlignment="1" applyProtection="1">
      <alignment horizontal="center" vertical="center" wrapText="1"/>
    </xf>
    <xf numFmtId="0" fontId="16" fillId="0" borderId="6" xfId="0" applyFont="1" applyBorder="1" applyAlignment="1" applyProtection="1">
      <alignment horizontal="center" vertical="top" wrapText="1"/>
    </xf>
    <xf numFmtId="0" fontId="16" fillId="0" borderId="3" xfId="0" applyFont="1" applyBorder="1" applyAlignment="1" applyProtection="1">
      <alignment horizontal="center" vertical="top" wrapText="1"/>
    </xf>
    <xf numFmtId="0" fontId="12" fillId="0" borderId="6"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49" fontId="8" fillId="12" borderId="5" xfId="0" applyNumberFormat="1" applyFont="1" applyFill="1" applyBorder="1" applyAlignment="1" applyProtection="1">
      <alignment horizontal="left" vertical="center" wrapText="1"/>
      <protection locked="0"/>
    </xf>
    <xf numFmtId="0" fontId="12" fillId="0" borderId="2"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4" borderId="8" xfId="0" applyFont="1" applyFill="1" applyBorder="1" applyAlignment="1" applyProtection="1">
      <alignment horizontal="center" vertical="top" wrapText="1"/>
    </xf>
    <xf numFmtId="0" fontId="12" fillId="4" borderId="9" xfId="0" applyFont="1" applyFill="1" applyBorder="1" applyAlignment="1" applyProtection="1">
      <alignment horizontal="center" vertical="top" wrapText="1"/>
    </xf>
    <xf numFmtId="0" fontId="12" fillId="4" borderId="4" xfId="0" applyFont="1" applyFill="1" applyBorder="1" applyAlignment="1" applyProtection="1">
      <alignment horizontal="center" vertical="top" wrapText="1"/>
    </xf>
    <xf numFmtId="0" fontId="12" fillId="0" borderId="5" xfId="0" applyFont="1" applyFill="1" applyBorder="1" applyAlignment="1" applyProtection="1">
      <alignment horizontal="left" vertical="center" wrapText="1"/>
    </xf>
    <xf numFmtId="1" fontId="14" fillId="4" borderId="6" xfId="0" applyNumberFormat="1" applyFont="1" applyFill="1" applyBorder="1" applyAlignment="1" applyProtection="1">
      <alignment horizontal="right"/>
      <protection hidden="1"/>
    </xf>
    <xf numFmtId="1" fontId="14" fillId="4" borderId="3" xfId="0" applyNumberFormat="1" applyFont="1" applyFill="1" applyBorder="1" applyAlignment="1" applyProtection="1">
      <alignment horizontal="right"/>
      <protection hidden="1"/>
    </xf>
    <xf numFmtId="0" fontId="12" fillId="0" borderId="6" xfId="0" quotePrefix="1" applyFont="1" applyBorder="1" applyAlignment="1" applyProtection="1">
      <alignment horizontal="left" vertical="center" wrapText="1"/>
    </xf>
    <xf numFmtId="0" fontId="12" fillId="0" borderId="13"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7" xfId="0" applyFont="1" applyBorder="1" applyAlignment="1" applyProtection="1">
      <alignment horizontal="center" vertical="center"/>
    </xf>
    <xf numFmtId="0" fontId="13" fillId="0" borderId="2" xfId="0" applyFont="1" applyBorder="1" applyAlignment="1">
      <alignment horizontal="left" vertical="center"/>
    </xf>
    <xf numFmtId="0" fontId="14" fillId="0" borderId="2" xfId="0" applyFont="1" applyBorder="1" applyAlignment="1">
      <alignment horizontal="left" vertical="center"/>
    </xf>
    <xf numFmtId="0" fontId="12" fillId="0" borderId="2" xfId="0" applyFont="1" applyBorder="1" applyAlignment="1">
      <alignment horizontal="center" vertical="center" textRotation="90" wrapText="1"/>
    </xf>
    <xf numFmtId="0" fontId="6" fillId="0" borderId="2" xfId="0" applyFont="1" applyBorder="1"/>
    <xf numFmtId="0" fontId="12" fillId="0" borderId="2" xfId="0" applyFont="1" applyBorder="1" applyAlignment="1">
      <alignment horizontal="left" vertical="center"/>
    </xf>
    <xf numFmtId="0" fontId="6" fillId="0" borderId="2" xfId="0" applyFont="1" applyBorder="1" applyAlignment="1">
      <alignment horizontal="left" vertical="center"/>
    </xf>
    <xf numFmtId="0" fontId="12" fillId="0" borderId="6" xfId="0" applyFont="1" applyBorder="1" applyAlignment="1">
      <alignment horizontal="left"/>
    </xf>
    <xf numFmtId="0" fontId="12" fillId="0" borderId="3" xfId="0" applyFont="1" applyBorder="1" applyAlignment="1">
      <alignment horizontal="left"/>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9" borderId="13" xfId="0" applyFont="1" applyFill="1" applyBorder="1" applyAlignment="1">
      <alignment horizontal="center"/>
    </xf>
    <xf numFmtId="0" fontId="12" fillId="9" borderId="11" xfId="0" applyFont="1" applyFill="1" applyBorder="1" applyAlignment="1">
      <alignment horizontal="center"/>
    </xf>
    <xf numFmtId="0" fontId="12" fillId="9" borderId="15" xfId="0" applyFont="1" applyFill="1" applyBorder="1" applyAlignment="1">
      <alignment horizontal="center"/>
    </xf>
    <xf numFmtId="0" fontId="12" fillId="9" borderId="1" xfId="0" applyFont="1" applyFill="1" applyBorder="1" applyAlignment="1">
      <alignment horizont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3" fillId="0" borderId="6"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2" fillId="0" borderId="6" xfId="0" applyFont="1" applyBorder="1" applyAlignment="1">
      <alignment horizontal="center" vertical="top"/>
    </xf>
    <xf numFmtId="0" fontId="12" fillId="0" borderId="3" xfId="0" applyFont="1" applyBorder="1" applyAlignment="1">
      <alignment horizontal="center" vertical="top"/>
    </xf>
    <xf numFmtId="0" fontId="12" fillId="0" borderId="5" xfId="0" applyFont="1" applyBorder="1" applyAlignment="1">
      <alignment horizontal="center" vertical="top"/>
    </xf>
    <xf numFmtId="0" fontId="12" fillId="0" borderId="15"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xf>
    <xf numFmtId="0" fontId="6" fillId="0" borderId="2" xfId="0" applyFont="1" applyBorder="1" applyAlignment="1">
      <alignment horizontal="left"/>
    </xf>
    <xf numFmtId="0" fontId="13" fillId="0" borderId="2" xfId="0" applyFont="1" applyBorder="1" applyAlignment="1">
      <alignment horizontal="left" vertical="top" wrapText="1"/>
    </xf>
    <xf numFmtId="0" fontId="14" fillId="0" borderId="2" xfId="0" applyFont="1" applyBorder="1"/>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6" xfId="0" applyFont="1" applyBorder="1" applyAlignment="1">
      <alignment horizontal="left" vertical="center" indent="2"/>
    </xf>
    <xf numFmtId="0" fontId="12" fillId="0" borderId="5" xfId="0" applyFont="1" applyBorder="1" applyAlignment="1">
      <alignment horizontal="left" vertical="center" indent="2"/>
    </xf>
    <xf numFmtId="0" fontId="12" fillId="0" borderId="13" xfId="0" applyFont="1" applyBorder="1" applyAlignment="1">
      <alignment horizontal="center"/>
    </xf>
    <xf numFmtId="0" fontId="12" fillId="0" borderId="11" xfId="0" applyFont="1" applyBorder="1" applyAlignment="1">
      <alignment horizontal="center"/>
    </xf>
    <xf numFmtId="0" fontId="12" fillId="0" borderId="7" xfId="0" applyFont="1" applyBorder="1" applyAlignment="1">
      <alignment horizontal="center"/>
    </xf>
    <xf numFmtId="0" fontId="13" fillId="0" borderId="3" xfId="0" applyFont="1" applyBorder="1" applyAlignment="1">
      <alignment horizontal="center" vertical="top"/>
    </xf>
    <xf numFmtId="0" fontId="13" fillId="0" borderId="5" xfId="0" applyFont="1" applyBorder="1" applyAlignment="1">
      <alignment horizontal="center" vertical="top"/>
    </xf>
    <xf numFmtId="0" fontId="12" fillId="0" borderId="12" xfId="0" applyFont="1" applyBorder="1" applyAlignment="1">
      <alignment horizontal="lef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21" fillId="0" borderId="3" xfId="0" applyFont="1" applyBorder="1" applyAlignment="1">
      <alignment horizontal="left" vertical="center" indent="1"/>
    </xf>
    <xf numFmtId="0" fontId="21" fillId="0" borderId="5" xfId="0" applyFont="1" applyBorder="1" applyAlignment="1">
      <alignment horizontal="left" vertical="center" indent="1"/>
    </xf>
    <xf numFmtId="0" fontId="12" fillId="0" borderId="3" xfId="0" applyFont="1" applyBorder="1" applyAlignment="1">
      <alignment horizontal="left" vertical="center" indent="2"/>
    </xf>
    <xf numFmtId="0" fontId="12"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3" fillId="0" borderId="6" xfId="0" applyFont="1" applyBorder="1" applyAlignment="1">
      <alignment horizontal="left" wrapText="1"/>
    </xf>
    <xf numFmtId="0" fontId="14" fillId="0" borderId="3" xfId="0" applyFont="1" applyBorder="1" applyAlignment="1">
      <alignment horizontal="left" wrapText="1"/>
    </xf>
    <xf numFmtId="0" fontId="14" fillId="0" borderId="5" xfId="0" applyFont="1" applyBorder="1" applyAlignment="1">
      <alignment horizontal="left"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9" borderId="2" xfId="0" applyFont="1" applyFill="1" applyBorder="1" applyAlignment="1">
      <alignment horizontal="center"/>
    </xf>
    <xf numFmtId="0" fontId="12" fillId="9" borderId="14" xfId="0" applyFont="1" applyFill="1" applyBorder="1" applyAlignment="1">
      <alignment horizontal="center"/>
    </xf>
    <xf numFmtId="0" fontId="12" fillId="9" borderId="10" xfId="0" applyFont="1" applyFill="1" applyBorder="1" applyAlignment="1">
      <alignment horizontal="center"/>
    </xf>
    <xf numFmtId="0" fontId="12" fillId="9" borderId="7" xfId="0" applyFont="1" applyFill="1" applyBorder="1" applyAlignment="1">
      <alignment horizontal="center"/>
    </xf>
    <xf numFmtId="0" fontId="12" fillId="9" borderId="12" xfId="0" applyFont="1" applyFill="1" applyBorder="1" applyAlignment="1">
      <alignment horizontal="center"/>
    </xf>
    <xf numFmtId="0" fontId="6" fillId="0" borderId="6" xfId="0" applyFont="1" applyBorder="1" applyAlignment="1">
      <alignment horizontal="left"/>
    </xf>
    <xf numFmtId="0" fontId="12" fillId="4" borderId="2" xfId="0" applyFont="1" applyFill="1" applyBorder="1" applyAlignment="1">
      <alignment horizontal="left" vertical="center"/>
    </xf>
    <xf numFmtId="0" fontId="12" fillId="4" borderId="6" xfId="0" applyFont="1" applyFill="1" applyBorder="1" applyAlignment="1">
      <alignment horizontal="left" vertical="center"/>
    </xf>
    <xf numFmtId="0" fontId="12" fillId="4" borderId="3" xfId="0" applyFont="1" applyFill="1" applyBorder="1" applyAlignment="1">
      <alignment horizontal="left" vertical="center"/>
    </xf>
    <xf numFmtId="0" fontId="12" fillId="4" borderId="5" xfId="0" applyFont="1" applyFill="1" applyBorder="1" applyAlignment="1">
      <alignment horizontal="left" vertical="center"/>
    </xf>
    <xf numFmtId="0" fontId="6" fillId="0" borderId="2" xfId="0" applyFont="1" applyBorder="1" applyAlignment="1">
      <alignment vertical="center"/>
    </xf>
    <xf numFmtId="0" fontId="12" fillId="0" borderId="9" xfId="0" applyFont="1" applyBorder="1" applyAlignment="1">
      <alignment horizontal="center" vertical="center" textRotation="90" wrapText="1"/>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4" borderId="2" xfId="0" applyFont="1" applyFill="1" applyBorder="1" applyAlignment="1">
      <alignment horizontal="left" vertical="center"/>
    </xf>
    <xf numFmtId="0" fontId="6" fillId="4" borderId="6" xfId="0" applyFont="1" applyFill="1" applyBorder="1" applyAlignment="1">
      <alignment horizontal="left" vertical="center"/>
    </xf>
    <xf numFmtId="0" fontId="13" fillId="0" borderId="6" xfId="0" applyFont="1" applyBorder="1" applyAlignment="1">
      <alignment horizontal="left" vertical="top" wrapText="1"/>
    </xf>
    <xf numFmtId="0" fontId="14" fillId="0" borderId="3" xfId="0" applyFont="1" applyBorder="1" applyAlignment="1">
      <alignment vertical="top" wrapText="1"/>
    </xf>
    <xf numFmtId="0" fontId="14" fillId="0" borderId="5" xfId="0" applyFont="1" applyBorder="1" applyAlignment="1">
      <alignment vertical="top" wrapText="1"/>
    </xf>
    <xf numFmtId="0" fontId="12" fillId="4" borderId="6" xfId="0" applyFont="1" applyFill="1" applyBorder="1" applyAlignment="1">
      <alignment wrapText="1"/>
    </xf>
    <xf numFmtId="0" fontId="12" fillId="4" borderId="3" xfId="0" applyFont="1" applyFill="1" applyBorder="1" applyAlignment="1">
      <alignment wrapText="1"/>
    </xf>
    <xf numFmtId="0" fontId="12" fillId="4" borderId="5" xfId="0" applyFont="1" applyFill="1" applyBorder="1" applyAlignment="1">
      <alignment wrapText="1"/>
    </xf>
    <xf numFmtId="0" fontId="12" fillId="4" borderId="6" xfId="0" applyFont="1" applyFill="1" applyBorder="1"/>
    <xf numFmtId="0" fontId="12" fillId="4" borderId="3" xfId="0" applyFont="1" applyFill="1" applyBorder="1"/>
    <xf numFmtId="0" fontId="13" fillId="0" borderId="6"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1" fillId="8" borderId="8" xfId="0" applyFont="1" applyFill="1" applyBorder="1" applyAlignment="1" applyProtection="1">
      <alignment horizontal="center" vertical="center" wrapText="1"/>
    </xf>
    <xf numFmtId="0" fontId="11" fillId="8" borderId="2" xfId="0" applyFont="1" applyFill="1" applyBorder="1" applyAlignment="1" applyProtection="1">
      <alignment horizontal="center" vertical="center" wrapText="1"/>
    </xf>
    <xf numFmtId="0" fontId="12" fillId="0" borderId="9" xfId="0" applyFont="1" applyBorder="1" applyAlignment="1">
      <alignment horizontal="center" vertical="center" textRotation="90"/>
    </xf>
    <xf numFmtId="0" fontId="12" fillId="4" borderId="2" xfId="0" applyFont="1" applyFill="1" applyBorder="1" applyAlignment="1">
      <alignment horizontal="left" vertical="center" wrapText="1"/>
    </xf>
    <xf numFmtId="0" fontId="6" fillId="4" borderId="2" xfId="0" applyFont="1" applyFill="1" applyBorder="1" applyAlignment="1">
      <alignment vertical="center"/>
    </xf>
    <xf numFmtId="0" fontId="36" fillId="8" borderId="13"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6" fillId="8" borderId="7" xfId="0" applyFont="1" applyFill="1" applyBorder="1" applyAlignment="1">
      <alignment horizontal="center"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9" xfId="0" applyFont="1" applyBorder="1" applyAlignment="1">
      <alignment horizontal="center" vertical="center" textRotation="90" wrapText="1"/>
    </xf>
    <xf numFmtId="0" fontId="40" fillId="0" borderId="9" xfId="0" applyFont="1" applyBorder="1" applyAlignment="1">
      <alignment wrapText="1"/>
    </xf>
    <xf numFmtId="0" fontId="40" fillId="0" borderId="4" xfId="0" applyFont="1" applyBorder="1" applyAlignment="1">
      <alignment wrapText="1"/>
    </xf>
    <xf numFmtId="0" fontId="37" fillId="0" borderId="15" xfId="0" applyFont="1" applyBorder="1" applyAlignment="1">
      <alignment horizontal="left" vertical="center" wrapText="1"/>
    </xf>
    <xf numFmtId="0" fontId="37" fillId="0" borderId="1" xfId="0" applyFont="1" applyBorder="1" applyAlignment="1">
      <alignment horizontal="left" vertical="center" wrapText="1"/>
    </xf>
    <xf numFmtId="0" fontId="37" fillId="0" borderId="10" xfId="0" applyFont="1" applyBorder="1" applyAlignment="1">
      <alignment horizontal="left" vertical="center" wrapText="1"/>
    </xf>
    <xf numFmtId="0" fontId="37" fillId="0" borderId="6" xfId="0" applyFont="1" applyBorder="1" applyAlignment="1">
      <alignment horizontal="left" vertical="center" wrapText="1"/>
    </xf>
    <xf numFmtId="0" fontId="37" fillId="4" borderId="6" xfId="0" applyFont="1" applyFill="1" applyBorder="1" applyAlignment="1">
      <alignment horizontal="left" vertical="center" wrapText="1"/>
    </xf>
    <xf numFmtId="0" fontId="37" fillId="4" borderId="3" xfId="0" applyFont="1" applyFill="1" applyBorder="1" applyAlignment="1">
      <alignment horizontal="left" vertical="center" wrapText="1"/>
    </xf>
    <xf numFmtId="0" fontId="37" fillId="4" borderId="9"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37" fillId="9" borderId="13" xfId="0" applyFont="1" applyFill="1" applyBorder="1" applyAlignment="1">
      <alignment horizontal="center" wrapText="1"/>
    </xf>
    <xf numFmtId="0" fontId="37" fillId="9" borderId="14" xfId="0" applyFont="1" applyFill="1" applyBorder="1" applyAlignment="1">
      <alignment horizontal="center" wrapText="1"/>
    </xf>
    <xf numFmtId="0" fontId="37" fillId="9" borderId="12" xfId="0" applyFont="1" applyFill="1" applyBorder="1" applyAlignment="1">
      <alignment horizontal="center" wrapText="1"/>
    </xf>
    <xf numFmtId="0" fontId="37" fillId="9" borderId="15" xfId="0" applyFont="1" applyFill="1" applyBorder="1" applyAlignment="1">
      <alignment horizontal="center" wrapText="1"/>
    </xf>
    <xf numFmtId="0" fontId="37" fillId="9" borderId="10" xfId="0" applyFont="1" applyFill="1" applyBorder="1" applyAlignment="1">
      <alignment horizontal="center" wrapText="1"/>
    </xf>
    <xf numFmtId="0" fontId="40" fillId="0" borderId="3" xfId="0" applyFont="1" applyBorder="1" applyAlignment="1">
      <alignment vertical="center" wrapText="1"/>
    </xf>
    <xf numFmtId="0" fontId="40" fillId="0" borderId="5" xfId="0" applyFont="1" applyBorder="1" applyAlignment="1">
      <alignment vertical="center" wrapText="1"/>
    </xf>
    <xf numFmtId="0" fontId="41" fillId="0" borderId="6" xfId="0" applyFont="1" applyBorder="1" applyAlignment="1">
      <alignment horizontal="left" vertical="center" wrapText="1"/>
    </xf>
    <xf numFmtId="0" fontId="41" fillId="0" borderId="3" xfId="0" applyFont="1" applyBorder="1" applyAlignment="1">
      <alignment horizontal="left" vertical="center" wrapText="1"/>
    </xf>
    <xf numFmtId="0" fontId="41" fillId="0" borderId="5" xfId="0" applyFont="1" applyBorder="1" applyAlignment="1">
      <alignment horizontal="left" vertical="center" wrapText="1"/>
    </xf>
    <xf numFmtId="0" fontId="37" fillId="9" borderId="7" xfId="0" applyFont="1" applyFill="1" applyBorder="1" applyAlignment="1">
      <alignment horizontal="center" wrapText="1"/>
    </xf>
    <xf numFmtId="0" fontId="43" fillId="0" borderId="6" xfId="0" applyFont="1" applyBorder="1" applyAlignment="1">
      <alignment horizontal="left" vertical="center" wrapText="1"/>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0" fontId="37" fillId="0" borderId="13" xfId="0" applyFont="1" applyBorder="1" applyAlignment="1">
      <alignment horizontal="left" vertical="center" wrapText="1"/>
    </xf>
    <xf numFmtId="0" fontId="40" fillId="0" borderId="11" xfId="0" applyFont="1" applyBorder="1" applyAlignment="1">
      <alignment vertical="center" wrapText="1"/>
    </xf>
    <xf numFmtId="0" fontId="40" fillId="0" borderId="7" xfId="0" applyFont="1" applyBorder="1" applyAlignment="1">
      <alignment vertical="center" wrapText="1"/>
    </xf>
    <xf numFmtId="0" fontId="37" fillId="4" borderId="5" xfId="0" applyFont="1" applyFill="1" applyBorder="1" applyAlignment="1">
      <alignment horizontal="left" vertical="center" wrapText="1"/>
    </xf>
    <xf numFmtId="0" fontId="44" fillId="0" borderId="5" xfId="0" applyFont="1" applyBorder="1" applyAlignment="1">
      <alignment vertical="center" wrapText="1"/>
    </xf>
    <xf numFmtId="0" fontId="44" fillId="0" borderId="3" xfId="0" applyFont="1" applyBorder="1" applyAlignment="1">
      <alignment vertical="center" wrapText="1"/>
    </xf>
    <xf numFmtId="0" fontId="39" fillId="0" borderId="3" xfId="0" applyFont="1" applyBorder="1" applyAlignment="1">
      <alignment vertical="center" wrapText="1"/>
    </xf>
    <xf numFmtId="0" fontId="39" fillId="0" borderId="5" xfId="0" applyFont="1" applyBorder="1" applyAlignment="1">
      <alignment vertical="center" wrapText="1"/>
    </xf>
    <xf numFmtId="0" fontId="39" fillId="0" borderId="3" xfId="0" applyFont="1" applyBorder="1" applyAlignment="1">
      <alignment horizontal="left" vertical="center" wrapText="1"/>
    </xf>
    <xf numFmtId="0" fontId="39" fillId="0" borderId="5" xfId="0" applyFont="1" applyBorder="1" applyAlignment="1">
      <alignment horizontal="left" vertical="center" wrapText="1"/>
    </xf>
    <xf numFmtId="0" fontId="43" fillId="0" borderId="13" xfId="0" applyFont="1" applyBorder="1" applyAlignment="1">
      <alignment horizontal="left" vertical="center" wrapText="1"/>
    </xf>
    <xf numFmtId="0" fontId="44" fillId="0" borderId="11" xfId="0" applyFont="1" applyBorder="1" applyAlignment="1">
      <alignment vertical="center" wrapText="1"/>
    </xf>
    <xf numFmtId="0" fontId="44" fillId="0" borderId="7" xfId="0" applyFont="1" applyBorder="1" applyAlignment="1">
      <alignment vertical="center" wrapText="1"/>
    </xf>
    <xf numFmtId="0" fontId="39" fillId="0" borderId="1" xfId="0" applyFont="1" applyBorder="1" applyAlignment="1">
      <alignment vertical="center" wrapText="1"/>
    </xf>
    <xf numFmtId="0" fontId="39" fillId="0" borderId="10" xfId="0" applyFont="1" applyBorder="1" applyAlignment="1">
      <alignment vertical="center" wrapText="1"/>
    </xf>
    <xf numFmtId="0" fontId="42" fillId="0" borderId="3" xfId="0" applyFont="1" applyBorder="1" applyAlignment="1">
      <alignment vertical="center" wrapText="1"/>
    </xf>
    <xf numFmtId="0" fontId="42" fillId="0" borderId="5" xfId="0" applyFont="1" applyBorder="1" applyAlignment="1">
      <alignment vertical="center" wrapText="1"/>
    </xf>
    <xf numFmtId="0" fontId="41" fillId="4" borderId="6" xfId="0" applyFont="1" applyFill="1" applyBorder="1" applyAlignment="1">
      <alignment horizontal="left" vertical="center" wrapText="1"/>
    </xf>
    <xf numFmtId="0" fontId="42" fillId="4" borderId="3" xfId="0" applyFont="1" applyFill="1" applyBorder="1" applyAlignment="1">
      <alignment horizontal="left" vertical="center" wrapText="1"/>
    </xf>
    <xf numFmtId="0" fontId="37" fillId="9" borderId="13" xfId="0" applyFont="1" applyFill="1" applyBorder="1" applyAlignment="1">
      <alignment horizontal="center" vertical="top" wrapText="1"/>
    </xf>
    <xf numFmtId="0" fontId="37" fillId="9" borderId="7" xfId="0" applyFont="1" applyFill="1" applyBorder="1" applyAlignment="1">
      <alignment horizontal="center" vertical="top" wrapText="1"/>
    </xf>
    <xf numFmtId="0" fontId="37" fillId="9" borderId="12" xfId="0" applyFont="1" applyFill="1" applyBorder="1" applyAlignment="1">
      <alignment horizontal="center" vertical="top" wrapText="1"/>
    </xf>
    <xf numFmtId="0" fontId="37" fillId="9" borderId="14" xfId="0" applyFont="1" applyFill="1" applyBorder="1" applyAlignment="1">
      <alignment horizontal="center" vertical="top" wrapText="1"/>
    </xf>
    <xf numFmtId="0" fontId="41" fillId="4" borderId="3" xfId="0" applyFont="1" applyFill="1" applyBorder="1" applyAlignment="1">
      <alignment horizontal="left" vertical="center" wrapText="1"/>
    </xf>
    <xf numFmtId="0" fontId="41" fillId="4" borderId="5" xfId="0" applyFont="1" applyFill="1" applyBorder="1" applyAlignment="1">
      <alignment horizontal="left" vertical="center" wrapText="1"/>
    </xf>
    <xf numFmtId="0" fontId="37"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9" fillId="0" borderId="1" xfId="0" applyFont="1" applyBorder="1" applyAlignment="1">
      <alignment horizontal="left" vertical="center" wrapText="1"/>
    </xf>
    <xf numFmtId="0" fontId="37" fillId="0" borderId="4" xfId="0" applyFont="1" applyBorder="1" applyAlignment="1">
      <alignment horizontal="left" vertical="center" wrapText="1" indent="1"/>
    </xf>
    <xf numFmtId="0" fontId="39" fillId="0" borderId="4" xfId="0" applyFont="1" applyBorder="1" applyAlignment="1">
      <alignment horizontal="left" vertical="center" wrapText="1" indent="1"/>
    </xf>
    <xf numFmtId="0" fontId="37" fillId="0" borderId="2" xfId="0" applyFont="1" applyBorder="1" applyAlignment="1">
      <alignment horizontal="left" vertical="center" wrapText="1" indent="1"/>
    </xf>
    <xf numFmtId="0" fontId="39" fillId="0" borderId="2" xfId="0" applyFont="1" applyBorder="1" applyAlignment="1">
      <alignment horizontal="left" vertical="center" wrapText="1" indent="1"/>
    </xf>
    <xf numFmtId="0" fontId="37" fillId="0" borderId="25" xfId="0" applyFont="1" applyBorder="1" applyAlignment="1">
      <alignment horizontal="left" vertical="center" wrapText="1" indent="1"/>
    </xf>
    <xf numFmtId="0" fontId="39" fillId="0" borderId="25" xfId="0" applyFont="1" applyBorder="1" applyAlignment="1">
      <alignment horizontal="left" vertical="center" wrapText="1" indent="1"/>
    </xf>
    <xf numFmtId="0" fontId="55" fillId="0" borderId="28" xfId="0" applyFont="1" applyBorder="1" applyAlignment="1">
      <alignment horizontal="center" vertical="center"/>
    </xf>
    <xf numFmtId="0" fontId="55" fillId="0" borderId="29" xfId="0" applyFont="1" applyBorder="1" applyAlignment="1">
      <alignment horizontal="center" vertical="center"/>
    </xf>
    <xf numFmtId="0" fontId="55" fillId="0" borderId="30" xfId="0" applyFont="1" applyBorder="1" applyAlignment="1">
      <alignment horizontal="center" vertical="center"/>
    </xf>
    <xf numFmtId="0" fontId="58" fillId="18" borderId="0" xfId="1" applyFont="1" applyFill="1" applyAlignment="1">
      <alignment horizontal="center"/>
    </xf>
    <xf numFmtId="0" fontId="60" fillId="19" borderId="0" xfId="1" applyFont="1" applyFill="1" applyBorder="1" applyAlignment="1">
      <alignment horizontal="center"/>
    </xf>
    <xf numFmtId="0" fontId="58" fillId="21" borderId="0" xfId="1" applyFont="1" applyFill="1" applyAlignment="1">
      <alignment horizontal="center"/>
    </xf>
    <xf numFmtId="0" fontId="58" fillId="22" borderId="0" xfId="1" applyFont="1" applyFill="1" applyAlignment="1">
      <alignment horizontal="center"/>
    </xf>
    <xf numFmtId="0" fontId="1" fillId="15" borderId="0" xfId="1" applyFont="1" applyFill="1" applyBorder="1" applyAlignment="1">
      <alignment horizontal="center"/>
    </xf>
  </cellXfs>
  <cellStyles count="5">
    <cellStyle name="Good 3" xfId="4"/>
    <cellStyle name="Hyperlink" xfId="2" builtinId="8"/>
    <cellStyle name="Normal" xfId="0" builtinId="0"/>
    <cellStyle name="Normal 2" xfId="3"/>
    <cellStyle name="Normal 2 2" xfId="1"/>
  </cellStyles>
  <dxfs count="7">
    <dxf>
      <font>
        <strike/>
      </font>
    </dxf>
    <dxf>
      <font>
        <strike/>
      </font>
    </dxf>
    <dxf>
      <font>
        <strike/>
      </font>
    </dxf>
    <dxf>
      <font>
        <strike/>
      </font>
    </dxf>
    <dxf>
      <font>
        <strike/>
      </font>
    </dxf>
    <dxf>
      <font>
        <strike/>
      </font>
    </dxf>
    <dxf>
      <font>
        <strike/>
      </font>
    </dxf>
  </dxfs>
  <tableStyles count="0" defaultTableStyle="TableStyleMedium2" defaultPivotStyle="PivotStyleLight16"/>
  <colors>
    <mruColors>
      <color rgb="FF331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108</xdr:row>
          <xdr:rowOff>76200</xdr:rowOff>
        </xdr:from>
        <xdr:to>
          <xdr:col>3</xdr:col>
          <xdr:colOff>1390650</xdr:colOff>
          <xdr:row>109</xdr:row>
          <xdr:rowOff>114300</xdr:rowOff>
        </xdr:to>
        <xdr:sp macro="" textlink="">
          <xdr:nvSpPr>
            <xdr:cNvPr id="7169" name="Button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76200</xdr:rowOff>
        </xdr:from>
        <xdr:to>
          <xdr:col>3</xdr:col>
          <xdr:colOff>1390650</xdr:colOff>
          <xdr:row>22</xdr:row>
          <xdr:rowOff>114300</xdr:rowOff>
        </xdr:to>
        <xdr:sp macro="" textlink="">
          <xdr:nvSpPr>
            <xdr:cNvPr id="7170" name="Button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76200</xdr:rowOff>
        </xdr:from>
        <xdr:to>
          <xdr:col>5</xdr:col>
          <xdr:colOff>1009650</xdr:colOff>
          <xdr:row>99</xdr:row>
          <xdr:rowOff>114300</xdr:rowOff>
        </xdr:to>
        <xdr:sp macro="" textlink="">
          <xdr:nvSpPr>
            <xdr:cNvPr id="7171" name="Button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115</xdr:row>
          <xdr:rowOff>76200</xdr:rowOff>
        </xdr:from>
        <xdr:to>
          <xdr:col>4</xdr:col>
          <xdr:colOff>285750</xdr:colOff>
          <xdr:row>115</xdr:row>
          <xdr:rowOff>352425</xdr:rowOff>
        </xdr:to>
        <xdr:sp macro="" textlink="">
          <xdr:nvSpPr>
            <xdr:cNvPr id="7172" name="Button 4" hidden="1">
              <a:extLst>
                <a:ext uri="{63B3BB69-23CF-44E3-9099-C40C66FF867C}">
                  <a14:compatExt spid="_x0000_s71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165</xdr:row>
          <xdr:rowOff>76200</xdr:rowOff>
        </xdr:from>
        <xdr:to>
          <xdr:col>5</xdr:col>
          <xdr:colOff>28575</xdr:colOff>
          <xdr:row>165</xdr:row>
          <xdr:rowOff>352425</xdr:rowOff>
        </xdr:to>
        <xdr:sp macro="" textlink="">
          <xdr:nvSpPr>
            <xdr:cNvPr id="7173" name="Button 5" hidden="1">
              <a:extLst>
                <a:ext uri="{63B3BB69-23CF-44E3-9099-C40C66FF867C}">
                  <a14:compatExt spid="_x0000_s71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ril-2020/ITR3_2019_PR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refreshError="1"/>
      <sheetData sheetId="1" refreshError="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efreshError="1">
        <row r="3">
          <cell r="C3" t="str">
            <v>(Select)</v>
          </cell>
        </row>
        <row r="4">
          <cell r="C4" t="str">
            <v>(Select)</v>
          </cell>
        </row>
        <row r="5">
          <cell r="C5" t="str">
            <v>(Select)</v>
          </cell>
        </row>
      </sheetData>
      <sheetData sheetId="3" refreshError="1">
        <row r="63">
          <cell r="J63">
            <v>0</v>
          </cell>
        </row>
        <row r="77">
          <cell r="J77">
            <v>0</v>
          </cell>
        </row>
      </sheetData>
      <sheetData sheetId="4" refreshError="1"/>
      <sheetData sheetId="5" refreshError="1">
        <row r="35">
          <cell r="J35">
            <v>0</v>
          </cell>
        </row>
        <row r="46">
          <cell r="J46">
            <v>0</v>
          </cell>
        </row>
        <row r="57">
          <cell r="J57">
            <v>0</v>
          </cell>
        </row>
        <row r="65">
          <cell r="J65">
            <v>0</v>
          </cell>
        </row>
        <row r="74">
          <cell r="J74">
            <v>0</v>
          </cell>
        </row>
        <row r="83">
          <cell r="J83">
            <v>0</v>
          </cell>
        </row>
      </sheetData>
      <sheetData sheetId="6" refreshError="1"/>
      <sheetData sheetId="7" refreshError="1">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efreshError="1">
        <row r="8">
          <cell r="B8" t="b">
            <v>1</v>
          </cell>
          <cell r="D8">
            <v>0</v>
          </cell>
          <cell r="E8" t="b">
            <v>0</v>
          </cell>
          <cell r="F8" t="b">
            <v>1</v>
          </cell>
        </row>
      </sheetData>
      <sheetData sheetId="9" refreshError="1"/>
      <sheetData sheetId="10" refreshError="1">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efreshError="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refreshError="1"/>
      <sheetData sheetId="13" refreshError="1">
        <row r="16">
          <cell r="J16">
            <v>0</v>
          </cell>
        </row>
      </sheetData>
      <sheetData sheetId="14" refreshError="1">
        <row r="57">
          <cell r="I57">
            <v>0</v>
          </cell>
        </row>
      </sheetData>
      <sheetData sheetId="15" refreshError="1">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efreshError="1">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efreshError="1">
        <row r="19">
          <cell r="H19">
            <v>0</v>
          </cell>
        </row>
        <row r="39">
          <cell r="H39">
            <v>0</v>
          </cell>
        </row>
      </sheetData>
      <sheetData sheetId="18" refreshError="1">
        <row r="12">
          <cell r="E12">
            <v>0</v>
          </cell>
        </row>
      </sheetData>
      <sheetData sheetId="19" refreshError="1">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efreshError="1">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efreshError="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efreshError="1">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efreshError="1">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efreshError="1">
        <row r="14">
          <cell r="D14">
            <v>0</v>
          </cell>
        </row>
      </sheetData>
      <sheetData sheetId="25" refreshError="1">
        <row r="6">
          <cell r="G6">
            <v>0</v>
          </cell>
        </row>
        <row r="17">
          <cell r="G17">
            <v>0</v>
          </cell>
        </row>
      </sheetData>
      <sheetData sheetId="26" refreshError="1">
        <row r="20">
          <cell r="F20">
            <v>0</v>
          </cell>
        </row>
        <row r="72">
          <cell r="F72">
            <v>0</v>
          </cell>
        </row>
        <row r="117">
          <cell r="F117">
            <v>0</v>
          </cell>
        </row>
        <row r="119">
          <cell r="F119">
            <v>0</v>
          </cell>
        </row>
      </sheetData>
      <sheetData sheetId="27" refreshError="1">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efreshError="1">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efreshError="1">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efreshError="1">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efreshError="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efreshError="1">
        <row r="8">
          <cell r="H8">
            <v>0</v>
          </cell>
        </row>
      </sheetData>
      <sheetData sheetId="33" refreshError="1">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refreshError="1"/>
      <sheetData sheetId="35" refreshError="1"/>
      <sheetData sheetId="36" refreshError="1">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refreshError="1"/>
      <sheetData sheetId="38" refreshError="1"/>
      <sheetData sheetId="39" refreshError="1"/>
      <sheetData sheetId="40" refreshError="1">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efreshError="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Manufacturing Account"/>
      <sheetName val="Trading Account"/>
      <sheetName val="Profit and Loss"/>
      <sheetName val="Part A - OI"/>
      <sheetName val="Quantitative Details"/>
      <sheetName val="Sheet1"/>
      <sheetName val="ITold"/>
      <sheetName val="Schedule S"/>
      <sheetName val="House Property"/>
      <sheetName val="BP"/>
      <sheetName val="DPM - DOA"/>
      <sheetName val="DEP_DCG"/>
      <sheetName val="ESR"/>
      <sheetName val="CG"/>
      <sheetName val="Tool-112A"/>
      <sheetName val="Tool-115AD(1)(iii) proviso"/>
      <sheetName val="OS"/>
      <sheetName val="CYLA - BFLA"/>
      <sheetName val="CFL"/>
      <sheetName val="Unabsorbed Depreciation"/>
      <sheetName val="ICDS"/>
      <sheetName val="10AA"/>
      <sheetName val="80"/>
      <sheetName val="VI-A"/>
      <sheetName val="80G"/>
      <sheetName val="RA"/>
      <sheetName val="SPI - SI - IF"/>
      <sheetName val="AMT"/>
      <sheetName val="AMTC"/>
      <sheetName val="EI"/>
      <sheetName val="FSI1"/>
      <sheetName val="PTI"/>
      <sheetName val="FSI"/>
      <sheetName val="TR_FA"/>
      <sheetName val="Sch 5A"/>
      <sheetName val="AL"/>
      <sheetName val="GST"/>
      <sheetName val="Part B - TI TTI"/>
      <sheetName val="Tax Calculated"/>
      <sheetName val="IT"/>
      <sheetName val="TDS"/>
      <sheetName val="Verification"/>
      <sheetName val="OLDAL"/>
      <sheetName val="Temporary Values"/>
      <sheetName val="DropDownValues"/>
      <sheetName val="SUMMARY"/>
      <sheetName val="BA"/>
      <sheetName val="CT"/>
      <sheetName val="GST1"/>
      <sheetName val="FD"/>
      <sheetName val="C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7">
          <cell r="F17">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3">
          <cell r="CA3" t="str">
            <v>(Select)</v>
          </cell>
          <cell r="CB3" t="str">
            <v>(Select)</v>
          </cell>
          <cell r="CD3" t="str">
            <v>(Select)</v>
          </cell>
        </row>
        <row r="4">
          <cell r="CA4" t="str">
            <v>08001-Renting of land transport equipment</v>
          </cell>
          <cell r="CB4" t="str">
            <v>01001-Growing and manufacturing of tea</v>
          </cell>
          <cell r="CD4" t="str">
            <v>14001-Software development</v>
          </cell>
        </row>
        <row r="5">
          <cell r="CA5" t="str">
            <v>11002-Packers and movers</v>
          </cell>
          <cell r="CB5" t="str">
            <v>01002-Growing and manufacturing of coffee</v>
          </cell>
          <cell r="CD5" t="str">
            <v>14002-Other software consultancy</v>
          </cell>
        </row>
        <row r="6">
          <cell r="CA6" t="str">
            <v xml:space="preserve">11008-Freight transport by road </v>
          </cell>
          <cell r="CB6" t="str">
            <v>01003-Growing and manufacturing of rubber</v>
          </cell>
          <cell r="CD6" t="str">
            <v>14003-Data processing</v>
          </cell>
        </row>
        <row r="7">
          <cell r="CA7" t="str">
            <v xml:space="preserve">11010-Forwarding of freight </v>
          </cell>
          <cell r="CB7" t="str">
            <v>01004-Market gardening and horticulture specialties</v>
          </cell>
          <cell r="CD7" t="str">
            <v>14004-Database activities and distribution of electronic content</v>
          </cell>
        </row>
        <row r="8">
          <cell r="CA8" t="str">
            <v xml:space="preserve">11011-Receiving and acceptance of freight </v>
          </cell>
          <cell r="CB8" t="str">
            <v>01005-Raising of silk worms and production of silk</v>
          </cell>
          <cell r="CD8" t="str">
            <v>14005-Other IT enabled services</v>
          </cell>
        </row>
        <row r="9">
          <cell r="CA9" t="str">
            <v xml:space="preserve">11012-Cargo handling </v>
          </cell>
          <cell r="CB9" t="str">
            <v>01006-Raising of bees and production of honey</v>
          </cell>
          <cell r="CD9" t="str">
            <v>14006-BPO services</v>
          </cell>
        </row>
        <row r="10">
          <cell r="CA10" t="str">
            <v xml:space="preserve">11015-Other Transport &amp; Logistics services n.e.c </v>
          </cell>
          <cell r="CB10" t="str">
            <v>01007-Raising of poultry and production of eggs</v>
          </cell>
          <cell r="CD10" t="str">
            <v>14008-Maintenance and repair of office, accounting and computing machinery</v>
          </cell>
        </row>
        <row r="11">
          <cell r="CB11" t="str">
            <v>01008-Rearing of sheep and production of wool</v>
          </cell>
          <cell r="CD11" t="str">
            <v>16001-Legal profession</v>
          </cell>
        </row>
        <row r="12">
          <cell r="CB12" t="str">
            <v>01009-Rearing of animals and production of animal products</v>
          </cell>
          <cell r="CD12" t="str">
            <v>16002-Accounting, book-keeping and auditing profession</v>
          </cell>
        </row>
        <row r="13">
          <cell r="CB13" t="str">
            <v>01010-Agricultural and animal husbandry services</v>
          </cell>
          <cell r="CD13" t="str">
            <v>16003-Tax consultancy</v>
          </cell>
        </row>
        <row r="14">
          <cell r="CB14" t="str">
            <v>01011-Soil conservation, soil testing and soil desalination services</v>
          </cell>
          <cell r="CD14" t="str">
            <v>16004-Architectural profession</v>
          </cell>
        </row>
        <row r="15">
          <cell r="CB15" t="str">
            <v>01012-Hunting, trapping and game propagation services</v>
          </cell>
          <cell r="CD15" t="str">
            <v>16005-Engineering and technical consultancy</v>
          </cell>
        </row>
        <row r="16">
          <cell r="CB16" t="str">
            <v>01013-Growing of timber, plantation, operation of tree nurseries and conserving of forest</v>
          </cell>
          <cell r="CD16" t="str">
            <v>16007-Fashion designing</v>
          </cell>
        </row>
        <row r="17">
          <cell r="CB17" t="str">
            <v>01014-Gathering of tendu leaves</v>
          </cell>
          <cell r="CD17" t="str">
            <v>16008-Interior decoration</v>
          </cell>
        </row>
        <row r="18">
          <cell r="CB18" t="str">
            <v>01015-Gathering of other wild growing materials</v>
          </cell>
          <cell r="CD18" t="str">
            <v>16009-Photography</v>
          </cell>
        </row>
        <row r="19">
          <cell r="CB19" t="str">
            <v>01016-Forestry service activities, timber cruising, afforestation and reforestation</v>
          </cell>
          <cell r="CD19" t="str">
            <v>16013-Business and management consultancy activities</v>
          </cell>
        </row>
        <row r="20">
          <cell r="CB20" t="str">
            <v>01017-Logging service activities, transport of logs within the forest</v>
          </cell>
          <cell r="CD20" t="str">
            <v>16018-Secretarial activities</v>
          </cell>
        </row>
        <row r="21">
          <cell r="CB21" t="str">
            <v>01018-Other agriculture, animal husbandry or forestry activity n.e.c</v>
          </cell>
          <cell r="CD21" t="str">
            <v>18001-General hospitals</v>
          </cell>
        </row>
        <row r="22">
          <cell r="CB22" t="str">
            <v>02001-Fishing on commercial basis in inland waters</v>
          </cell>
          <cell r="CD22" t="str">
            <v>18002-Speciality and super speciality hospitals</v>
          </cell>
        </row>
        <row r="23">
          <cell r="CB23" t="str">
            <v>02002-Fishing on commercial basis in ocean and coastal areas</v>
          </cell>
          <cell r="CD23" t="str">
            <v>18003-Nursing homes</v>
          </cell>
        </row>
        <row r="24">
          <cell r="CB24" t="str">
            <v>02003-Fish farming</v>
          </cell>
          <cell r="CD24" t="str">
            <v>18004-Diagnostic centres</v>
          </cell>
        </row>
        <row r="25">
          <cell r="CB25" t="str">
            <v>02004-Gathering of marine materials such as natural pearls, sponges, coral etc.</v>
          </cell>
          <cell r="CD25" t="str">
            <v>18005-Pathological laboratories</v>
          </cell>
        </row>
        <row r="26">
          <cell r="CB26" t="str">
            <v>02005-Services related to marine and fresh water fisheries, fish hatcheries and fish farms</v>
          </cell>
          <cell r="CD26" t="str">
            <v>18010-Medical clinics</v>
          </cell>
        </row>
        <row r="27">
          <cell r="CB27" t="str">
            <v>02006-Other Fish farming activity n.e.c</v>
          </cell>
          <cell r="CD27" t="str">
            <v>18011-Dental practice</v>
          </cell>
        </row>
        <row r="28">
          <cell r="CB28" t="str">
            <v>03001-Mining and agglomeration of hard coal</v>
          </cell>
          <cell r="CD28" t="str">
            <v>18012-Ayurveda practice</v>
          </cell>
        </row>
        <row r="29">
          <cell r="CB29" t="str">
            <v>03002-Mining and agglomeration of lignite</v>
          </cell>
          <cell r="CD29" t="str">
            <v>18013-Unani practice</v>
          </cell>
        </row>
        <row r="30">
          <cell r="CB30" t="str">
            <v>03003-Extraction and agglomeration of peat</v>
          </cell>
          <cell r="CD30" t="str">
            <v>18014-Homeopathy practice</v>
          </cell>
        </row>
        <row r="31">
          <cell r="CB31" t="str">
            <v>03004-Extraction of crude petroleum and natural gas</v>
          </cell>
          <cell r="CD31" t="str">
            <v>18015-Nurses, physiotherapists or other para-medical practitioners</v>
          </cell>
        </row>
        <row r="32">
          <cell r="CB32" t="str">
            <v>03005-Service activities incidental to oil and gas extraction excluding surveying</v>
          </cell>
          <cell r="CD32" t="str">
            <v>18016-Veterinary hospitals and practice</v>
          </cell>
        </row>
        <row r="33">
          <cell r="CB33" t="str">
            <v>03006-Mining of uranium and thorium ores</v>
          </cell>
          <cell r="CD33" t="str">
            <v>18017-Medical education</v>
          </cell>
        </row>
        <row r="34">
          <cell r="CB34" t="str">
            <v>03007-Mining of iron ores</v>
          </cell>
          <cell r="CD34" t="str">
            <v>18018-Medical research</v>
          </cell>
        </row>
        <row r="35">
          <cell r="CB35" t="str">
            <v>03008-Mining of non-ferrous metal ores, except uranium and thorium ores</v>
          </cell>
          <cell r="CD35" t="str">
            <v>18019-Practice of other alternative medicine</v>
          </cell>
        </row>
        <row r="36">
          <cell r="CB36" t="str">
            <v>03009-Mining of gemstones</v>
          </cell>
          <cell r="CD36" t="str">
            <v>18020-Other healthcare services</v>
          </cell>
        </row>
        <row r="37">
          <cell r="CB37" t="str">
            <v>03010-Mining of chemical and fertilizer minerals</v>
          </cell>
          <cell r="CD37" t="str">
            <v>20010-Individual artists excluding authors</v>
          </cell>
        </row>
        <row r="38">
          <cell r="CB38" t="str">
            <v>03011-Mining of quarrying of abrasive materials</v>
          </cell>
          <cell r="CD38" t="str">
            <v>20011-Literary activities</v>
          </cell>
        </row>
        <row r="39">
          <cell r="CB39" t="str">
            <v>03012-Mining of mica, graphite and asbestos</v>
          </cell>
          <cell r="CD39" t="str">
            <v>20012-Other cultural activities n.e.c.</v>
          </cell>
        </row>
        <row r="40">
          <cell r="CB40" t="str">
            <v>03013-Quarrying of stones (marble/granite/dolomite), sand and clay</v>
          </cell>
        </row>
        <row r="41">
          <cell r="CB41" t="str">
            <v>03014-Other mining and quarrying</v>
          </cell>
        </row>
        <row r="42">
          <cell r="CB42" t="str">
            <v>03015-Mining and production of salt</v>
          </cell>
        </row>
        <row r="43">
          <cell r="CB43" t="str">
            <v>03016-Other mining and quarrying n.e.c</v>
          </cell>
        </row>
        <row r="44">
          <cell r="CB44" t="str">
            <v>04001-Production, processing and preservation of meat and meat products</v>
          </cell>
        </row>
        <row r="45">
          <cell r="CB45" t="str">
            <v>04002-Production, processing and preservation of fish and fish products</v>
          </cell>
        </row>
        <row r="46">
          <cell r="CB46" t="str">
            <v>04003-Manufacture of vegetable oil, animal oil and fats</v>
          </cell>
        </row>
        <row r="47">
          <cell r="CB47" t="str">
            <v>04004-Processing of fruits, vegetables and edible nuts</v>
          </cell>
        </row>
        <row r="48">
          <cell r="CB48" t="str">
            <v>04005-Manufacture of dairy products</v>
          </cell>
        </row>
        <row r="49">
          <cell r="CB49" t="str">
            <v>04006-Manufacture of sugar</v>
          </cell>
        </row>
        <row r="50">
          <cell r="CB50" t="str">
            <v>04007-Manufacture of cocoa, chocolates and sugar confectionery</v>
          </cell>
        </row>
        <row r="51">
          <cell r="CB51" t="str">
            <v>04008-Flour milling</v>
          </cell>
        </row>
        <row r="52">
          <cell r="CB52" t="str">
            <v>04009-Rice milling</v>
          </cell>
        </row>
        <row r="53">
          <cell r="CB53" t="str">
            <v>04010-Dal milling</v>
          </cell>
        </row>
        <row r="54">
          <cell r="CB54" t="str">
            <v>04011-Manufacture of other grain mill products</v>
          </cell>
        </row>
        <row r="55">
          <cell r="CB55" t="str">
            <v>04012-Manufacture of bakery products</v>
          </cell>
        </row>
        <row r="56">
          <cell r="CB56" t="str">
            <v>04013-Manufacture of starch products</v>
          </cell>
        </row>
        <row r="57">
          <cell r="CB57" t="str">
            <v>04014-Manufacture of animal feeds</v>
          </cell>
        </row>
        <row r="58">
          <cell r="CB58" t="str">
            <v>04015-Manufacture of other food products</v>
          </cell>
        </row>
        <row r="59">
          <cell r="CB59" t="str">
            <v>04016-Manufacturing of wines</v>
          </cell>
        </row>
        <row r="60">
          <cell r="CB60" t="str">
            <v>04017-Manufacture of beer</v>
          </cell>
        </row>
        <row r="61">
          <cell r="CB61" t="str">
            <v>04018-Manufacture of malt liquors</v>
          </cell>
        </row>
        <row r="62">
          <cell r="CB62" t="str">
            <v>04019-Distilling and blending of spirits, production of ethyl alcohol</v>
          </cell>
        </row>
        <row r="63">
          <cell r="CB63" t="str">
            <v>04020-Manufacture of mineral water</v>
          </cell>
        </row>
        <row r="64">
          <cell r="CB64" t="str">
            <v>04021-Manufacture of soft drinks</v>
          </cell>
        </row>
        <row r="65">
          <cell r="CB65" t="str">
            <v>04022-Manufacture of other non-alcoholic beverages</v>
          </cell>
        </row>
        <row r="66">
          <cell r="CB66" t="str">
            <v>04023-Manufacture of tobacco products</v>
          </cell>
        </row>
        <row r="67">
          <cell r="CB67" t="str">
            <v>04024-Manufacture of textiles (other than by handloom)</v>
          </cell>
        </row>
        <row r="68">
          <cell r="CB68" t="str">
            <v>04025-Manufacture of textiles using handlooms (khadi)</v>
          </cell>
        </row>
        <row r="69">
          <cell r="CB69" t="str">
            <v>04026-Manufacture of carpet, rugs, blankets, shawls etc. (other than by hand)</v>
          </cell>
        </row>
        <row r="70">
          <cell r="CB70" t="str">
            <v>04027-Manufacture of carpet, rugs, blankets, shawls etc. by hand</v>
          </cell>
        </row>
        <row r="71">
          <cell r="CB71" t="str">
            <v>04028-Manufacture of wearing apparel</v>
          </cell>
        </row>
        <row r="72">
          <cell r="CB72" t="str">
            <v>04029-Tanning and dressing of leather</v>
          </cell>
        </row>
        <row r="73">
          <cell r="CB73" t="str">
            <v>04030-Manufacture of luggage, handbags and the like saddler and harness</v>
          </cell>
        </row>
        <row r="74">
          <cell r="CB74" t="str">
            <v>04031-Manufacture of footwear</v>
          </cell>
        </row>
        <row r="75">
          <cell r="CB75" t="str">
            <v>04032-Manufacture of wood and wood products, cork, straw and plaiting material</v>
          </cell>
        </row>
        <row r="76">
          <cell r="CB76" t="str">
            <v>04033-Manufacture of paper and paper products</v>
          </cell>
        </row>
        <row r="77">
          <cell r="CB77" t="str">
            <v>04034-Publishing, printing and reproduction of recorded media</v>
          </cell>
        </row>
        <row r="78">
          <cell r="CB78" t="str">
            <v>04035-Manufacture of coke oven products</v>
          </cell>
        </row>
        <row r="79">
          <cell r="CB79" t="str">
            <v>04036-Manufacture of refined petroleum products</v>
          </cell>
        </row>
        <row r="80">
          <cell r="CB80" t="str">
            <v>04037-Processing of nuclear fuel</v>
          </cell>
        </row>
        <row r="81">
          <cell r="CB81" t="str">
            <v>04038-Manufacture of fertilizers and nitrogen compounds</v>
          </cell>
        </row>
        <row r="82">
          <cell r="CB82" t="str">
            <v>04039-Manufacture of plastics in primary forms and of synthetic rubber</v>
          </cell>
        </row>
        <row r="83">
          <cell r="CB83" t="str">
            <v>04040-Manufacture of paints, varnishes and similar coatings</v>
          </cell>
        </row>
        <row r="84">
          <cell r="CB84" t="str">
            <v>04041-Manufacture of pharmaceuticals, medicinal chemicals and botanical products</v>
          </cell>
        </row>
        <row r="85">
          <cell r="CB85" t="str">
            <v>04042-Manufacture of soap and detergents</v>
          </cell>
        </row>
        <row r="86">
          <cell r="CB86" t="str">
            <v>04043-Manufacture of other chemical products</v>
          </cell>
        </row>
        <row r="87">
          <cell r="CB87" t="str">
            <v>04044-Manufacture of man-made fibers</v>
          </cell>
        </row>
        <row r="88">
          <cell r="CB88" t="str">
            <v>04045-Manufacture of rubber products</v>
          </cell>
        </row>
        <row r="89">
          <cell r="CB89" t="str">
            <v>04046-Manufacture of plastic products</v>
          </cell>
        </row>
        <row r="90">
          <cell r="CB90" t="str">
            <v>04047-Manufacture of glass and glass products</v>
          </cell>
        </row>
        <row r="91">
          <cell r="CB91" t="str">
            <v>04048-Manufacture of cement, lime and plaster</v>
          </cell>
        </row>
        <row r="92">
          <cell r="CB92" t="str">
            <v>04049-Manufacture of articles of concrete, cement and plaster</v>
          </cell>
        </row>
        <row r="93">
          <cell r="CB93" t="str">
            <v>04050-Manufacture of Bricks</v>
          </cell>
        </row>
        <row r="94">
          <cell r="CB94" t="str">
            <v>04051-Manufacture of other clay and ceramic products</v>
          </cell>
        </row>
        <row r="95">
          <cell r="CB95" t="str">
            <v>04052-Manufacture of other non-metallic mineral products</v>
          </cell>
        </row>
        <row r="96">
          <cell r="CB96" t="str">
            <v>04053-Manufacture of pig iron, sponge iron, Direct Reduced Iron etc.</v>
          </cell>
        </row>
        <row r="97">
          <cell r="CB97" t="str">
            <v>04054-Manufacture of Ferro alloys</v>
          </cell>
        </row>
        <row r="98">
          <cell r="CB98" t="str">
            <v>04055-Manufacture of Ingots, billets, blooms and slabs etc.</v>
          </cell>
        </row>
        <row r="99">
          <cell r="CB99" t="str">
            <v>04056-Manufacture of steel products</v>
          </cell>
        </row>
        <row r="100">
          <cell r="CB100" t="str">
            <v>04057-Manufacture of basic precious and non-ferrous metals</v>
          </cell>
        </row>
        <row r="101">
          <cell r="CB101" t="str">
            <v>04058-Manufacture of non-metallic mineral products</v>
          </cell>
        </row>
        <row r="102">
          <cell r="CB102" t="str">
            <v>04059-Casting of metals</v>
          </cell>
        </row>
        <row r="103">
          <cell r="CB103" t="str">
            <v>04060-Manufacture of fabricated metal products</v>
          </cell>
        </row>
        <row r="104">
          <cell r="CB104" t="str">
            <v>04061-Manufacture of engines and turbines</v>
          </cell>
        </row>
        <row r="105">
          <cell r="CB105" t="str">
            <v>04062-Manufacture of pumps and compressors</v>
          </cell>
        </row>
        <row r="106">
          <cell r="CB106" t="str">
            <v>04063-Manufacture of bearings and gears</v>
          </cell>
        </row>
        <row r="107">
          <cell r="CB107" t="str">
            <v>04064-Manufacture of ovens and furnaces</v>
          </cell>
        </row>
        <row r="108">
          <cell r="CB108" t="str">
            <v>04065-Manufacture of lifting and handling equipment</v>
          </cell>
        </row>
        <row r="109">
          <cell r="CB109" t="str">
            <v>04066-Manufacture of other general purpose machinery</v>
          </cell>
        </row>
        <row r="110">
          <cell r="CB110" t="str">
            <v>04067-Manufacture of agricultural and forestry machinery</v>
          </cell>
        </row>
        <row r="111">
          <cell r="CB111" t="str">
            <v>04068-Manufacture of Machine Tools</v>
          </cell>
        </row>
        <row r="112">
          <cell r="CB112" t="str">
            <v>04069-Manufacture of machinery for metallurgy</v>
          </cell>
        </row>
        <row r="113">
          <cell r="CB113" t="str">
            <v>04070-Manufacture of machinery for mining, quarrying and constructions</v>
          </cell>
        </row>
        <row r="114">
          <cell r="CB114" t="str">
            <v>04071-Manufacture of machinery for processing of food and beverages</v>
          </cell>
        </row>
        <row r="115">
          <cell r="CB115" t="str">
            <v>04072-Manufacture of machinery for leather and textile</v>
          </cell>
        </row>
        <row r="116">
          <cell r="CB116" t="str">
            <v>04073-Manufacture of weapons and ammunition</v>
          </cell>
        </row>
        <row r="117">
          <cell r="CB117" t="str">
            <v>04074-Manufacture of other special purpose machinery</v>
          </cell>
        </row>
        <row r="118">
          <cell r="CB118" t="str">
            <v>04075-Manufacture of domestic appliances</v>
          </cell>
        </row>
        <row r="119">
          <cell r="CB119" t="str">
            <v>04076-Manufacture of office, accounting and computing machinery</v>
          </cell>
        </row>
        <row r="120">
          <cell r="CB120" t="str">
            <v>04077-Manufacture of electrical machinery and apparatus</v>
          </cell>
        </row>
        <row r="121">
          <cell r="CB121" t="str">
            <v>04078-Manufacture of Radio, Television, communication equipment and apparatus</v>
          </cell>
        </row>
        <row r="122">
          <cell r="CB122" t="str">
            <v>04079-Manufacture of medical and surgical equipment</v>
          </cell>
        </row>
        <row r="123">
          <cell r="CB123" t="str">
            <v>04080-Manufacture of industrial process control equipment</v>
          </cell>
        </row>
        <row r="124">
          <cell r="CB124" t="str">
            <v>04081-Manufacture of instruments and appliances for measurements and navigation</v>
          </cell>
        </row>
        <row r="125">
          <cell r="CB125" t="str">
            <v>04082-Manufacture of optical instruments</v>
          </cell>
        </row>
        <row r="126">
          <cell r="CB126" t="str">
            <v>04083-Manufacture of watches and clocks</v>
          </cell>
        </row>
        <row r="127">
          <cell r="CB127" t="str">
            <v>04084-Manufacture of motor vehicles</v>
          </cell>
        </row>
        <row r="128">
          <cell r="CB128" t="str">
            <v>04085-Manufacture of body of motor vehicles</v>
          </cell>
        </row>
        <row r="129">
          <cell r="CB129" t="str">
            <v>04086-Manufacture of parts &amp; accessories of motor vehicles &amp; engines</v>
          </cell>
        </row>
        <row r="130">
          <cell r="CB130" t="str">
            <v>04087-Building &amp; repair of ships and boats</v>
          </cell>
        </row>
        <row r="131">
          <cell r="CB131" t="str">
            <v>04088-Manufacture of railway locomotive and rolling stocks</v>
          </cell>
        </row>
        <row r="132">
          <cell r="CB132" t="str">
            <v>04089-Manufacture of aircraft and spacecraft</v>
          </cell>
        </row>
        <row r="133">
          <cell r="CB133" t="str">
            <v>04090-Manufacture of bicycles</v>
          </cell>
        </row>
        <row r="134">
          <cell r="CB134" t="str">
            <v>04091-Manufacture of other transport equipment</v>
          </cell>
        </row>
        <row r="135">
          <cell r="CB135" t="str">
            <v>04092-Manufacture of furniture</v>
          </cell>
        </row>
        <row r="136">
          <cell r="CB136" t="str">
            <v>04093-Manufacture of jewellery</v>
          </cell>
        </row>
        <row r="137">
          <cell r="CB137" t="str">
            <v>04094-Manufacture of sports goods</v>
          </cell>
        </row>
        <row r="138">
          <cell r="CB138" t="str">
            <v>04095-Manufacture of musical instruments</v>
          </cell>
        </row>
        <row r="139">
          <cell r="CB139" t="str">
            <v>04096-Manufacture of games and toys</v>
          </cell>
        </row>
        <row r="140">
          <cell r="CB140" t="str">
            <v>04097-Other manufacturing n.e.c.</v>
          </cell>
        </row>
        <row r="141">
          <cell r="CB141" t="str">
            <v>04098-Recycling of metal waste and scrap</v>
          </cell>
        </row>
        <row r="142">
          <cell r="CB142" t="str">
            <v>04099-Recycling of non-metal waste and scrap</v>
          </cell>
        </row>
        <row r="143">
          <cell r="CB143" t="str">
            <v>05001-Production, collection and distribution of electricity</v>
          </cell>
        </row>
        <row r="144">
          <cell r="CB144" t="str">
            <v>05002-Manufacture and distribution of gas</v>
          </cell>
        </row>
        <row r="145">
          <cell r="CB145" t="str">
            <v>05003-Collection, purification and distribution of water</v>
          </cell>
        </row>
        <row r="146">
          <cell r="CB146" t="str">
            <v>05004-Other essential commodity service n.e.c</v>
          </cell>
        </row>
        <row r="147">
          <cell r="CB147" t="str">
            <v>06001-Site preparation works</v>
          </cell>
        </row>
        <row r="148">
          <cell r="CB148" t="str">
            <v>06002-Building of complete constructions or parts- civil contractors</v>
          </cell>
        </row>
        <row r="149">
          <cell r="CB149" t="str">
            <v>06003-Building installation</v>
          </cell>
        </row>
        <row r="150">
          <cell r="CB150" t="str">
            <v>06004-Building completion</v>
          </cell>
        </row>
        <row r="151">
          <cell r="CB151" t="str">
            <v>06005-Construction and maintenance of roads, rails, bridges, tunnels, ports, harbour, runways etc.</v>
          </cell>
        </row>
        <row r="152">
          <cell r="CB152" t="str">
            <v>06006-Construction and maintenance of power plants</v>
          </cell>
        </row>
        <row r="153">
          <cell r="CB153" t="str">
            <v>06007-Construction and maintenance of industrial plants</v>
          </cell>
        </row>
        <row r="154">
          <cell r="CB154" t="str">
            <v>06008-Construction and maintenance of power transmission and telecommunication lines</v>
          </cell>
        </row>
        <row r="155">
          <cell r="CB155" t="str">
            <v>06009-Construction of water ways and water reservoirs</v>
          </cell>
        </row>
        <row r="156">
          <cell r="CB156" t="str">
            <v>06010-Other construction activity n.e.c.</v>
          </cell>
        </row>
        <row r="157">
          <cell r="CB157" t="str">
            <v>07001-Purchase, sale and letting of leased buildings(residential and non-residential)</v>
          </cell>
        </row>
        <row r="158">
          <cell r="CB158" t="str">
            <v>07002-Operating of real estate of self-owned buildings(residential and non-residential)</v>
          </cell>
        </row>
        <row r="159">
          <cell r="CB159" t="str">
            <v>07003-Developing and sub-dividing real estate into lots</v>
          </cell>
        </row>
        <row r="160">
          <cell r="CB160" t="str">
            <v>07004-Real estate activities on a fee or contract basis</v>
          </cell>
        </row>
        <row r="161">
          <cell r="CB161" t="str">
            <v>07005-Other real estate/renting services n.e.c</v>
          </cell>
        </row>
        <row r="162">
          <cell r="CB162" t="str">
            <v>08001-Renting of land transport equipment</v>
          </cell>
        </row>
        <row r="163">
          <cell r="CB163" t="str">
            <v>08002-Renting of water transport equipment</v>
          </cell>
        </row>
        <row r="164">
          <cell r="CB164" t="str">
            <v>08003-Renting of air transport equipment</v>
          </cell>
        </row>
        <row r="165">
          <cell r="CB165" t="str">
            <v>08004-Renting of agricultural machinery and equipment</v>
          </cell>
        </row>
        <row r="166">
          <cell r="CB166" t="str">
            <v>08005-Renting of construction and civil engineering machinery</v>
          </cell>
        </row>
        <row r="167">
          <cell r="CB167" t="str">
            <v>08006-Renting of office machinery and equipment</v>
          </cell>
        </row>
        <row r="168">
          <cell r="CB168" t="str">
            <v>08007-Renting of other machinery and equipment n.e.c.</v>
          </cell>
        </row>
        <row r="169">
          <cell r="CB169" t="str">
            <v>08008-Renting of personal and household goods n.e.c.</v>
          </cell>
        </row>
        <row r="170">
          <cell r="CB170" t="str">
            <v>08009-Renting of other machinery n.e.c.</v>
          </cell>
        </row>
        <row r="171">
          <cell r="CB171" t="str">
            <v>09001-Wholesale and retail sale of motor vehicles</v>
          </cell>
        </row>
        <row r="172">
          <cell r="CB172" t="str">
            <v>09002-Repair and maintenance of motor vehicles</v>
          </cell>
        </row>
        <row r="173">
          <cell r="CB173" t="str">
            <v>09003-Sale of motor parts and accessories- wholesale and retail</v>
          </cell>
        </row>
        <row r="174">
          <cell r="CB174" t="str">
            <v>09004-Retail sale of automotive fuel</v>
          </cell>
        </row>
        <row r="175">
          <cell r="CB175" t="str">
            <v>09006-Wholesale of agricultural raw material</v>
          </cell>
        </row>
        <row r="176">
          <cell r="CB176" t="str">
            <v>09007-Wholesale of food &amp; beverages and tobacco</v>
          </cell>
        </row>
        <row r="177">
          <cell r="CB177" t="str">
            <v>09008-Wholesale of household goods</v>
          </cell>
        </row>
        <row r="178">
          <cell r="CB178" t="str">
            <v>09009-Wholesale of metals and metal ores</v>
          </cell>
        </row>
        <row r="179">
          <cell r="CB179" t="str">
            <v>09010-Wholesale of household goods</v>
          </cell>
        </row>
        <row r="180">
          <cell r="CB180" t="str">
            <v>09011-Wholesale of construction material</v>
          </cell>
        </row>
        <row r="181">
          <cell r="CB181" t="str">
            <v>09012-Wholesale of hardware and sanitary fittings</v>
          </cell>
        </row>
        <row r="182">
          <cell r="CB182" t="str">
            <v>09013-Wholesale of cotton and jute</v>
          </cell>
        </row>
        <row r="183">
          <cell r="CB183" t="str">
            <v>09014-Wholesale of raw wool and raw silk</v>
          </cell>
        </row>
        <row r="184">
          <cell r="CB184" t="str">
            <v>09015-Wholesale of other textile fibres</v>
          </cell>
        </row>
        <row r="185">
          <cell r="CB185" t="str">
            <v>09016-Wholesale of industrial chemicals</v>
          </cell>
        </row>
        <row r="186">
          <cell r="CB186" t="str">
            <v>09017-Wholesale of fertilizers and pesticides</v>
          </cell>
        </row>
        <row r="187">
          <cell r="CB187" t="str">
            <v>09018-Wholesale of electronic parts &amp; equipment</v>
          </cell>
        </row>
        <row r="188">
          <cell r="CB188" t="str">
            <v>09019-Wholesale of other machinery, equipment and supplies</v>
          </cell>
        </row>
        <row r="189">
          <cell r="CB189" t="str">
            <v>09020-Wholesale of waste, scrap &amp; materials for re-cycling</v>
          </cell>
        </row>
        <row r="190">
          <cell r="CB190" t="str">
            <v>09021-Retail sale of food, beverages and tobacco in specialized stores</v>
          </cell>
        </row>
        <row r="191">
          <cell r="CB191" t="str">
            <v>09022-Retail sale of other goods in specialized stores</v>
          </cell>
        </row>
        <row r="192">
          <cell r="CB192" t="str">
            <v>09023-Retail sale in non-specialized stores</v>
          </cell>
        </row>
        <row r="193">
          <cell r="CB193" t="str">
            <v>09024-Retail sale of textiles, apparel, footwear, leather goods</v>
          </cell>
        </row>
        <row r="194">
          <cell r="CB194" t="str">
            <v>09025-Retail sale of other household appliances</v>
          </cell>
        </row>
        <row r="195">
          <cell r="CB195" t="str">
            <v>09026-Retail sale of hardware, paint and glass</v>
          </cell>
        </row>
        <row r="196">
          <cell r="CB196" t="str">
            <v>09027-Wholesale of other products n.e.c</v>
          </cell>
        </row>
        <row r="197">
          <cell r="CB197" t="str">
            <v>09028-Retail sale of other products n.e.c</v>
          </cell>
        </row>
        <row r="198">
          <cell r="CB198" t="str">
            <v>10001-Hotels-Star rated</v>
          </cell>
        </row>
        <row r="199">
          <cell r="CB199" t="str">
            <v>10002-Hotels-Non-star rated</v>
          </cell>
        </row>
        <row r="200">
          <cell r="CB200" t="str">
            <v>10003-Motels, Inns and Dharmshalas</v>
          </cell>
        </row>
        <row r="201">
          <cell r="CB201" t="str">
            <v>10004-Guest houses and circuit houses</v>
          </cell>
        </row>
        <row r="202">
          <cell r="CB202" t="str">
            <v>10005-Dormitories and hostels at educational institutions</v>
          </cell>
        </row>
        <row r="203">
          <cell r="CB203" t="str">
            <v>10006-Short stay accommodations n.e.c.</v>
          </cell>
        </row>
        <row r="204">
          <cell r="CB204" t="str">
            <v>10007-Restaurants-with bars</v>
          </cell>
        </row>
        <row r="205">
          <cell r="CB205" t="str">
            <v>10008-Restaurants-without bars</v>
          </cell>
        </row>
        <row r="206">
          <cell r="CB206" t="str">
            <v>10009-Canteens</v>
          </cell>
        </row>
        <row r="207">
          <cell r="CB207" t="str">
            <v>10010-Independent caterers</v>
          </cell>
        </row>
        <row r="208">
          <cell r="CB208" t="str">
            <v>10011-Casinos and other games of chance</v>
          </cell>
        </row>
        <row r="209">
          <cell r="CB209" t="str">
            <v>10012-Other hospitality services n.e.c.</v>
          </cell>
        </row>
        <row r="210">
          <cell r="CB210" t="str">
            <v>11001-Travel agencies and tour operators</v>
          </cell>
        </row>
        <row r="211">
          <cell r="CB211" t="str">
            <v>11002-Packers and movers</v>
          </cell>
        </row>
        <row r="212">
          <cell r="CB212" t="str">
            <v>11003-Passenger land transport</v>
          </cell>
        </row>
        <row r="213">
          <cell r="CB213" t="str">
            <v>11004-Air transport</v>
          </cell>
        </row>
        <row r="214">
          <cell r="CB214" t="str">
            <v>11005-Transport by urban/sub-urban railways</v>
          </cell>
        </row>
        <row r="215">
          <cell r="CB215" t="str">
            <v>11006-Inland water transport</v>
          </cell>
        </row>
        <row r="216">
          <cell r="CB216" t="str">
            <v>11007-Sea and coastal water transport</v>
          </cell>
        </row>
        <row r="217">
          <cell r="CB217" t="str">
            <v>11008-Freight transport by road</v>
          </cell>
        </row>
        <row r="218">
          <cell r="CB218" t="str">
            <v>11009-Freight transport by railways</v>
          </cell>
        </row>
        <row r="219">
          <cell r="CB219" t="str">
            <v>11010-Forwarding of freight</v>
          </cell>
        </row>
        <row r="220">
          <cell r="CB220" t="str">
            <v>11011-Receiving and acceptance of freight</v>
          </cell>
        </row>
        <row r="221">
          <cell r="CB221" t="str">
            <v>11012-Cargo handling</v>
          </cell>
        </row>
        <row r="222">
          <cell r="CB222" t="str">
            <v>11013-Storage and warehousing</v>
          </cell>
        </row>
        <row r="223">
          <cell r="CB223" t="str">
            <v>11014-Transport via pipelines (transport of gases, liquids, slurry and other commodities)</v>
          </cell>
        </row>
        <row r="224">
          <cell r="CB224" t="str">
            <v>11015-Other Transport &amp; Logistics services n.e.c</v>
          </cell>
        </row>
        <row r="225">
          <cell r="CB225" t="str">
            <v>12001-Post and courier activities</v>
          </cell>
        </row>
        <row r="226">
          <cell r="CB226" t="str">
            <v>12002-Basic telecom services</v>
          </cell>
        </row>
        <row r="227">
          <cell r="CB227" t="str">
            <v>12003-Value added telecom services</v>
          </cell>
        </row>
        <row r="228">
          <cell r="CB228" t="str">
            <v>12004-Maintenance of telecom network</v>
          </cell>
        </row>
        <row r="229">
          <cell r="CB229" t="str">
            <v>12005-Activities of the cable operators</v>
          </cell>
        </row>
        <row r="230">
          <cell r="CB230" t="str">
            <v>12006-Other Post &amp; Telecommunication services n.e.c</v>
          </cell>
        </row>
        <row r="231">
          <cell r="CB231" t="str">
            <v>13001-Commercial banks, saving banks and discount houses</v>
          </cell>
        </row>
        <row r="232">
          <cell r="CB232" t="str">
            <v>13002-Specialised institutions granting credit</v>
          </cell>
        </row>
        <row r="233">
          <cell r="CB233" t="str">
            <v>13003-Financial leasing</v>
          </cell>
        </row>
        <row r="234">
          <cell r="CB234" t="str">
            <v>13004-Hire-purchase financing</v>
          </cell>
        </row>
        <row r="235">
          <cell r="CB235" t="str">
            <v>13005-Housing finance activities</v>
          </cell>
        </row>
        <row r="236">
          <cell r="CB236" t="str">
            <v>13006-Commercial loan activities</v>
          </cell>
        </row>
        <row r="237">
          <cell r="CB237" t="str">
            <v>13007-Credit cards</v>
          </cell>
        </row>
        <row r="238">
          <cell r="CB238" t="str">
            <v>13008-Mutual funds</v>
          </cell>
        </row>
        <row r="239">
          <cell r="CB239" t="str">
            <v>13009-Chit fund</v>
          </cell>
        </row>
        <row r="240">
          <cell r="CB240" t="str">
            <v>13010-Investment activities</v>
          </cell>
        </row>
        <row r="241">
          <cell r="CB241" t="str">
            <v>13011-Life insurance</v>
          </cell>
        </row>
        <row r="242">
          <cell r="CB242" t="str">
            <v>13012-Pension funding</v>
          </cell>
        </row>
        <row r="243">
          <cell r="CB243" t="str">
            <v>13013-Non-life insurance</v>
          </cell>
        </row>
        <row r="244">
          <cell r="CB244" t="str">
            <v>13014-Administration of financial markets</v>
          </cell>
        </row>
        <row r="245">
          <cell r="CB245" t="str">
            <v>13015-Stock brokers, sub-brokers and related activities</v>
          </cell>
        </row>
        <row r="246">
          <cell r="CB246" t="str">
            <v>13016-Financial advisers, mortgage advisers and brokers</v>
          </cell>
        </row>
        <row r="247">
          <cell r="CB247" t="str">
            <v>13017-Foreign exchange services</v>
          </cell>
        </row>
        <row r="248">
          <cell r="CB248" t="str">
            <v>13018-Other financial intermediation services n.e.c.</v>
          </cell>
        </row>
        <row r="249">
          <cell r="CB249" t="str">
            <v>14007-Cyber café</v>
          </cell>
        </row>
        <row r="250">
          <cell r="CB250" t="str">
            <v>14009-Computer training and educational institutes</v>
          </cell>
        </row>
        <row r="251">
          <cell r="CB251" t="str">
            <v>14010-Other computation related services n.e.c.</v>
          </cell>
        </row>
        <row r="252">
          <cell r="CB252" t="str">
            <v>15001-Natural sciences and engineering</v>
          </cell>
        </row>
        <row r="253">
          <cell r="CB253" t="str">
            <v>15002-Social sciences and humanities</v>
          </cell>
        </row>
        <row r="254">
          <cell r="CB254" t="str">
            <v>15003-Other Research &amp; Development activities n.e.c.</v>
          </cell>
        </row>
        <row r="255">
          <cell r="CB255" t="str">
            <v>16006-Advertising</v>
          </cell>
        </row>
        <row r="256">
          <cell r="CB256" t="str">
            <v>16010-Auctioneers</v>
          </cell>
        </row>
        <row r="257">
          <cell r="CB257" t="str">
            <v>16012-Market research and public opinion polling</v>
          </cell>
        </row>
        <row r="258">
          <cell r="CB258" t="str">
            <v>16014-Labour recruitment and provision of personnel</v>
          </cell>
        </row>
        <row r="259">
          <cell r="CB259" t="str">
            <v>16015-Investigation and security services</v>
          </cell>
        </row>
        <row r="260">
          <cell r="CB260" t="str">
            <v>16016-Building-cleaning and industrial cleaning activities</v>
          </cell>
        </row>
        <row r="261">
          <cell r="CB261" t="str">
            <v>16017-Packaging activities</v>
          </cell>
        </row>
        <row r="262">
          <cell r="CB262" t="str">
            <v>16019-Other professional services n.e.c.</v>
          </cell>
        </row>
        <row r="263">
          <cell r="CB263" t="str">
            <v>17001-Primary education</v>
          </cell>
        </row>
        <row r="264">
          <cell r="CB264" t="str">
            <v>17002-Secondary/ senior secondary education</v>
          </cell>
        </row>
        <row r="265">
          <cell r="CB265" t="str">
            <v>17003-Technical and vocational secondary/ senior secondary education</v>
          </cell>
        </row>
        <row r="266">
          <cell r="CB266" t="str">
            <v>17004-Higher education</v>
          </cell>
        </row>
        <row r="267">
          <cell r="CB267" t="str">
            <v>17005-Education by correspondence</v>
          </cell>
        </row>
        <row r="268">
          <cell r="CB268" t="str">
            <v>17006-Coaching centres and tuitions</v>
          </cell>
        </row>
        <row r="269">
          <cell r="CB269" t="str">
            <v>17007-Other education services n.e.c.</v>
          </cell>
        </row>
        <row r="270">
          <cell r="CB270" t="str">
            <v>18006-Independent blood banks</v>
          </cell>
        </row>
        <row r="271">
          <cell r="CB271" t="str">
            <v>18007-Medical transcription</v>
          </cell>
        </row>
        <row r="272">
          <cell r="CB272" t="str">
            <v>18008-Independent ambulance services</v>
          </cell>
        </row>
        <row r="273">
          <cell r="CB273" t="str">
            <v>18009-Medical suppliers, agencies and stores</v>
          </cell>
        </row>
        <row r="274">
          <cell r="CB274" t="str">
            <v>19001-Social work activities with accommodation (orphanages and old age homes)</v>
          </cell>
        </row>
        <row r="275">
          <cell r="CB275" t="str">
            <v>19002-Social work activities without accommodation (Creches)</v>
          </cell>
        </row>
        <row r="276">
          <cell r="CB276" t="str">
            <v>19003-Industry associations, chambers of commerce</v>
          </cell>
        </row>
        <row r="277">
          <cell r="CB277" t="str">
            <v>19004-Professional organisations</v>
          </cell>
        </row>
        <row r="278">
          <cell r="CB278" t="str">
            <v>19005-Trade unions</v>
          </cell>
        </row>
        <row r="279">
          <cell r="CB279" t="str">
            <v>19006-Religious organizations</v>
          </cell>
        </row>
        <row r="280">
          <cell r="CB280" t="str">
            <v>19007-Political organisations</v>
          </cell>
        </row>
        <row r="281">
          <cell r="CB281" t="str">
            <v>19008-Other membership organisations n.e.c. (rotary clubs, book clubs and philatelic clubs)</v>
          </cell>
        </row>
        <row r="282">
          <cell r="CB282" t="str">
            <v>19009-Other Social or community service n.e.c</v>
          </cell>
        </row>
        <row r="283">
          <cell r="CB283" t="str">
            <v>20001-Motion picture production</v>
          </cell>
        </row>
        <row r="284">
          <cell r="CB284" t="str">
            <v>20002-Film distribution</v>
          </cell>
        </row>
        <row r="285">
          <cell r="CB285" t="str">
            <v>20003-Film laboratories</v>
          </cell>
        </row>
        <row r="286">
          <cell r="CB286" t="str">
            <v>20004-Television channel productions</v>
          </cell>
        </row>
        <row r="287">
          <cell r="CB287" t="str">
            <v>20005-Television channels broadcast</v>
          </cell>
        </row>
        <row r="288">
          <cell r="CB288" t="str">
            <v>20006-Video production and distribution</v>
          </cell>
        </row>
        <row r="289">
          <cell r="CB289" t="str">
            <v>20007-Sound recording studios</v>
          </cell>
        </row>
        <row r="290">
          <cell r="CB290" t="str">
            <v>20008-Radio - recording and distribution</v>
          </cell>
        </row>
        <row r="291">
          <cell r="CB291" t="str">
            <v>20009-Stage production and related activities</v>
          </cell>
        </row>
        <row r="292">
          <cell r="CB292" t="str">
            <v>20013-Circuses and race tracks</v>
          </cell>
        </row>
        <row r="293">
          <cell r="CB293" t="str">
            <v>20014-Video Parlours</v>
          </cell>
        </row>
        <row r="294">
          <cell r="CB294" t="str">
            <v>20015-News agency activities</v>
          </cell>
        </row>
        <row r="295">
          <cell r="CB295" t="str">
            <v>20016-Library and archives activities</v>
          </cell>
        </row>
        <row r="296">
          <cell r="CB296" t="str">
            <v>20017-Museum activities</v>
          </cell>
        </row>
        <row r="297">
          <cell r="CB297" t="str">
            <v>20018-Preservation of historical sites and buildings</v>
          </cell>
        </row>
        <row r="298">
          <cell r="CB298" t="str">
            <v>20019-Botanical and zoological gardens</v>
          </cell>
        </row>
        <row r="299">
          <cell r="CB299" t="str">
            <v>20020-Operation and maintenance of sports facilities</v>
          </cell>
        </row>
        <row r="300">
          <cell r="CB300" t="str">
            <v>20021-Activities of sports and game schools</v>
          </cell>
        </row>
        <row r="301">
          <cell r="CB301" t="str">
            <v>20022-Organisation and operation of indoor/outdoor sports and promotion and production of sporting events</v>
          </cell>
        </row>
        <row r="302">
          <cell r="CB302" t="str">
            <v>20023-Other sporting activities n.e.c.</v>
          </cell>
        </row>
        <row r="303">
          <cell r="CB303" t="str">
            <v>20024-Other recreational activities n.e.c.</v>
          </cell>
        </row>
        <row r="304">
          <cell r="CB304" t="str">
            <v>21001-Hair dressing and other beauty treatment</v>
          </cell>
        </row>
        <row r="305">
          <cell r="CB305" t="str">
            <v>21002-Funeral and related activities</v>
          </cell>
        </row>
        <row r="306">
          <cell r="CB306" t="str">
            <v>21003-Marriage bureaus</v>
          </cell>
        </row>
        <row r="307">
          <cell r="CB307" t="str">
            <v>21004-Pet care services</v>
          </cell>
        </row>
        <row r="308">
          <cell r="CB308" t="str">
            <v>21005-Sauna and steam baths, massage salons etc.</v>
          </cell>
        </row>
        <row r="309">
          <cell r="CB309" t="str">
            <v>21006-Astrological and spiritualists activities</v>
          </cell>
        </row>
        <row r="310">
          <cell r="CB310" t="str">
            <v>21007-Private households as employers of domestic staff</v>
          </cell>
        </row>
        <row r="311">
          <cell r="CB311" t="str">
            <v>21008-Other services n.e.c.</v>
          </cell>
        </row>
        <row r="312">
          <cell r="CB312" t="str">
            <v>22001-Extra territorial organisations and bodies (IMF, World Bank, European Commission etc.)</v>
          </cell>
        </row>
      </sheetData>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workbookViewId="0">
      <selection activeCell="C2" sqref="C2"/>
    </sheetView>
  </sheetViews>
  <sheetFormatPr defaultRowHeight="35.1" customHeight="1" x14ac:dyDescent="0.25"/>
  <cols>
    <col min="1" max="1" width="6.7109375" style="4" customWidth="1"/>
    <col min="2" max="2" width="27.140625" style="1" customWidth="1"/>
    <col min="3" max="3" width="31.28515625" style="318" customWidth="1"/>
    <col min="4" max="4" width="120" style="319" customWidth="1"/>
    <col min="5" max="16384" width="9.140625" style="1"/>
  </cols>
  <sheetData>
    <row r="1" spans="1:4" ht="35.1" customHeight="1" x14ac:dyDescent="0.25">
      <c r="A1" s="333"/>
      <c r="B1" s="429" t="s">
        <v>680</v>
      </c>
      <c r="C1" s="429"/>
      <c r="D1" s="334"/>
    </row>
    <row r="2" spans="1:4" ht="35.1" customHeight="1" x14ac:dyDescent="0.25">
      <c r="A2" s="2">
        <v>1</v>
      </c>
      <c r="B2" s="3" t="s">
        <v>0</v>
      </c>
      <c r="C2" s="3" t="s">
        <v>1</v>
      </c>
      <c r="D2" s="5" t="s">
        <v>2</v>
      </c>
    </row>
    <row r="3" spans="1:4" ht="35.1" customHeight="1" x14ac:dyDescent="0.25">
      <c r="A3" s="2">
        <v>2</v>
      </c>
      <c r="B3" s="320" t="s">
        <v>697</v>
      </c>
      <c r="C3" s="3" t="s">
        <v>3</v>
      </c>
      <c r="D3" s="5" t="s">
        <v>4</v>
      </c>
    </row>
    <row r="4" spans="1:4" ht="42" customHeight="1" x14ac:dyDescent="0.25">
      <c r="A4" s="2">
        <v>3</v>
      </c>
      <c r="B4" s="320" t="s">
        <v>5</v>
      </c>
      <c r="C4" s="3" t="s">
        <v>6</v>
      </c>
      <c r="D4" s="5" t="s">
        <v>695</v>
      </c>
    </row>
    <row r="5" spans="1:4" ht="44.25" customHeight="1" x14ac:dyDescent="0.25">
      <c r="A5" s="2">
        <v>4</v>
      </c>
      <c r="B5" s="320" t="s">
        <v>89</v>
      </c>
      <c r="C5" s="3" t="s">
        <v>96</v>
      </c>
      <c r="D5" s="5" t="s">
        <v>692</v>
      </c>
    </row>
    <row r="6" spans="1:4" ht="42.75" customHeight="1" x14ac:dyDescent="0.25">
      <c r="A6" s="2">
        <v>5</v>
      </c>
      <c r="B6" s="320" t="s">
        <v>90</v>
      </c>
      <c r="C6" s="3" t="s">
        <v>97</v>
      </c>
      <c r="D6" s="5" t="s">
        <v>675</v>
      </c>
    </row>
    <row r="7" spans="1:4" ht="42.75" customHeight="1" x14ac:dyDescent="0.25">
      <c r="A7" s="2">
        <v>6</v>
      </c>
      <c r="B7" s="320" t="s">
        <v>8</v>
      </c>
      <c r="C7" s="3" t="s">
        <v>9</v>
      </c>
      <c r="D7" s="5" t="s">
        <v>696</v>
      </c>
    </row>
    <row r="8" spans="1:4" ht="35.1" customHeight="1" x14ac:dyDescent="0.25">
      <c r="A8" s="2">
        <v>7</v>
      </c>
      <c r="B8" s="320" t="s">
        <v>10</v>
      </c>
      <c r="C8" s="3" t="s">
        <v>11</v>
      </c>
      <c r="D8" s="5" t="s">
        <v>12</v>
      </c>
    </row>
    <row r="9" spans="1:4" ht="35.1" customHeight="1" x14ac:dyDescent="0.25">
      <c r="A9" s="2">
        <v>8</v>
      </c>
      <c r="B9" s="321" t="s">
        <v>13</v>
      </c>
      <c r="C9" s="3" t="s">
        <v>14</v>
      </c>
      <c r="D9" s="5" t="s">
        <v>15</v>
      </c>
    </row>
    <row r="10" spans="1:4" ht="35.1" customHeight="1" x14ac:dyDescent="0.25">
      <c r="A10" s="2">
        <v>9</v>
      </c>
      <c r="B10" s="3" t="s">
        <v>16</v>
      </c>
      <c r="C10" s="3" t="s">
        <v>16</v>
      </c>
      <c r="D10" s="5" t="s">
        <v>25</v>
      </c>
    </row>
    <row r="11" spans="1:4" ht="35.1" customHeight="1" x14ac:dyDescent="0.25">
      <c r="A11" s="2">
        <v>10</v>
      </c>
      <c r="B11" s="3" t="s">
        <v>26</v>
      </c>
      <c r="C11" s="3" t="s">
        <v>19</v>
      </c>
      <c r="D11" s="5" t="s">
        <v>27</v>
      </c>
    </row>
    <row r="12" spans="1:4" ht="35.1" customHeight="1" x14ac:dyDescent="0.25">
      <c r="A12" s="2">
        <v>11</v>
      </c>
      <c r="B12" s="320" t="s">
        <v>29</v>
      </c>
      <c r="C12" s="3" t="s">
        <v>22</v>
      </c>
      <c r="D12" s="5" t="s">
        <v>30</v>
      </c>
    </row>
    <row r="13" spans="1:4" ht="35.1" customHeight="1" x14ac:dyDescent="0.25">
      <c r="A13" s="2">
        <v>12</v>
      </c>
      <c r="B13" s="320" t="s">
        <v>31</v>
      </c>
      <c r="C13" s="3" t="s">
        <v>32</v>
      </c>
      <c r="D13" s="5" t="s">
        <v>33</v>
      </c>
    </row>
    <row r="14" spans="1:4" ht="35.1" customHeight="1" x14ac:dyDescent="0.25">
      <c r="A14" s="2">
        <v>13</v>
      </c>
      <c r="B14" s="320" t="s">
        <v>35</v>
      </c>
      <c r="C14" s="3" t="s">
        <v>36</v>
      </c>
      <c r="D14" s="5" t="s">
        <v>37</v>
      </c>
    </row>
    <row r="15" spans="1:4" ht="35.1" customHeight="1" x14ac:dyDescent="0.25">
      <c r="A15" s="2">
        <v>14</v>
      </c>
      <c r="B15" s="321" t="s">
        <v>39</v>
      </c>
      <c r="C15" s="3" t="s">
        <v>40</v>
      </c>
      <c r="D15" s="5" t="s">
        <v>41</v>
      </c>
    </row>
    <row r="16" spans="1:4" ht="35.1" customHeight="1" x14ac:dyDescent="0.25">
      <c r="A16" s="2">
        <v>15</v>
      </c>
      <c r="B16" s="3" t="s">
        <v>43</v>
      </c>
      <c r="C16" s="3" t="s">
        <v>24</v>
      </c>
      <c r="D16" s="5" t="s">
        <v>44</v>
      </c>
    </row>
    <row r="17" spans="1:4" ht="35.1" customHeight="1" x14ac:dyDescent="0.25">
      <c r="A17" s="2">
        <v>16</v>
      </c>
      <c r="B17" s="3" t="s">
        <v>98</v>
      </c>
      <c r="C17" s="3" t="s">
        <v>98</v>
      </c>
      <c r="D17" s="5" t="s">
        <v>99</v>
      </c>
    </row>
    <row r="18" spans="1:4" ht="35.1" customHeight="1" x14ac:dyDescent="0.25">
      <c r="A18" s="2">
        <v>17</v>
      </c>
      <c r="B18" s="321" t="s">
        <v>438</v>
      </c>
      <c r="C18" s="3" t="s">
        <v>100</v>
      </c>
      <c r="D18" s="5" t="s">
        <v>101</v>
      </c>
    </row>
    <row r="19" spans="1:4" ht="35.1" customHeight="1" x14ac:dyDescent="0.25">
      <c r="A19" s="2">
        <v>18</v>
      </c>
      <c r="B19" s="3" t="s">
        <v>46</v>
      </c>
      <c r="C19" s="3" t="s">
        <v>47</v>
      </c>
      <c r="D19" s="5" t="s">
        <v>48</v>
      </c>
    </row>
    <row r="20" spans="1:4" ht="35.1" customHeight="1" x14ac:dyDescent="0.25">
      <c r="A20" s="2">
        <v>19</v>
      </c>
      <c r="B20" s="3" t="s">
        <v>50</v>
      </c>
      <c r="C20" s="3" t="s">
        <v>28</v>
      </c>
      <c r="D20" s="5" t="s">
        <v>51</v>
      </c>
    </row>
    <row r="21" spans="1:4" ht="35.1" customHeight="1" x14ac:dyDescent="0.25">
      <c r="A21" s="2">
        <v>20</v>
      </c>
      <c r="B21" s="3" t="s">
        <v>53</v>
      </c>
      <c r="C21" s="3" t="s">
        <v>102</v>
      </c>
      <c r="D21" s="5" t="s">
        <v>54</v>
      </c>
    </row>
    <row r="22" spans="1:4" ht="35.1" customHeight="1" x14ac:dyDescent="0.25">
      <c r="A22" s="2">
        <v>21</v>
      </c>
      <c r="B22" s="321" t="s">
        <v>56</v>
      </c>
      <c r="C22" s="3" t="s">
        <v>57</v>
      </c>
      <c r="D22" s="5" t="s">
        <v>58</v>
      </c>
    </row>
    <row r="23" spans="1:4" ht="35.1" customHeight="1" x14ac:dyDescent="0.25">
      <c r="A23" s="2">
        <v>22</v>
      </c>
      <c r="B23" s="321" t="s">
        <v>60</v>
      </c>
      <c r="C23" s="3" t="s">
        <v>61</v>
      </c>
      <c r="D23" s="5" t="s">
        <v>62</v>
      </c>
    </row>
    <row r="24" spans="1:4" ht="35.1" customHeight="1" x14ac:dyDescent="0.25">
      <c r="A24" s="2">
        <v>23</v>
      </c>
      <c r="B24" s="321" t="s">
        <v>91</v>
      </c>
      <c r="C24" s="3" t="s">
        <v>693</v>
      </c>
      <c r="D24" s="5" t="s">
        <v>64</v>
      </c>
    </row>
    <row r="25" spans="1:4" ht="35.1" customHeight="1" x14ac:dyDescent="0.25">
      <c r="A25" s="2">
        <v>24</v>
      </c>
      <c r="B25" s="3" t="s">
        <v>68</v>
      </c>
      <c r="C25" s="3" t="s">
        <v>34</v>
      </c>
      <c r="D25" s="5" t="s">
        <v>69</v>
      </c>
    </row>
    <row r="26" spans="1:4" ht="35.1" customHeight="1" x14ac:dyDescent="0.25">
      <c r="A26" s="2">
        <v>25</v>
      </c>
      <c r="B26" s="3" t="s">
        <v>681</v>
      </c>
      <c r="C26" s="3" t="s">
        <v>682</v>
      </c>
      <c r="D26" s="5" t="s">
        <v>683</v>
      </c>
    </row>
    <row r="27" spans="1:4" ht="35.1" customHeight="1" x14ac:dyDescent="0.25">
      <c r="A27" s="2">
        <v>26</v>
      </c>
      <c r="B27" s="321" t="s">
        <v>93</v>
      </c>
      <c r="C27" s="3" t="s">
        <v>684</v>
      </c>
      <c r="D27" s="5" t="s">
        <v>698</v>
      </c>
    </row>
    <row r="28" spans="1:4" ht="35.1" customHeight="1" x14ac:dyDescent="0.25">
      <c r="A28" s="2">
        <v>27</v>
      </c>
      <c r="B28" s="321" t="s">
        <v>92</v>
      </c>
      <c r="C28" s="3" t="s">
        <v>103</v>
      </c>
      <c r="D28" s="5" t="s">
        <v>65</v>
      </c>
    </row>
    <row r="29" spans="1:4" ht="35.1" customHeight="1" x14ac:dyDescent="0.25">
      <c r="A29" s="2">
        <v>28</v>
      </c>
      <c r="B29" s="3" t="s">
        <v>66</v>
      </c>
      <c r="C29" s="3" t="s">
        <v>38</v>
      </c>
      <c r="D29" s="5" t="s">
        <v>67</v>
      </c>
    </row>
    <row r="30" spans="1:4" ht="42" customHeight="1" x14ac:dyDescent="0.25">
      <c r="A30" s="2">
        <v>29</v>
      </c>
      <c r="B30" s="3" t="s">
        <v>70</v>
      </c>
      <c r="C30" s="3" t="s">
        <v>42</v>
      </c>
      <c r="D30" s="5" t="s">
        <v>685</v>
      </c>
    </row>
    <row r="31" spans="1:4" ht="35.1" customHeight="1" x14ac:dyDescent="0.25">
      <c r="A31" s="2">
        <v>30</v>
      </c>
      <c r="B31" s="321" t="s">
        <v>71</v>
      </c>
      <c r="C31" s="3" t="s">
        <v>72</v>
      </c>
      <c r="D31" s="5" t="s">
        <v>73</v>
      </c>
    </row>
    <row r="32" spans="1:4" ht="35.1" customHeight="1" x14ac:dyDescent="0.25">
      <c r="A32" s="2">
        <v>31</v>
      </c>
      <c r="B32" s="321" t="s">
        <v>74</v>
      </c>
      <c r="C32" s="3" t="s">
        <v>75</v>
      </c>
      <c r="D32" s="5" t="s">
        <v>76</v>
      </c>
    </row>
    <row r="33" spans="1:4" ht="35.1" customHeight="1" x14ac:dyDescent="0.25">
      <c r="A33" s="2">
        <v>32</v>
      </c>
      <c r="B33" s="3" t="s">
        <v>77</v>
      </c>
      <c r="C33" s="3" t="s">
        <v>45</v>
      </c>
      <c r="D33" s="5" t="s">
        <v>78</v>
      </c>
    </row>
    <row r="34" spans="1:4" ht="35.1" customHeight="1" x14ac:dyDescent="0.25">
      <c r="A34" s="2">
        <v>33</v>
      </c>
      <c r="B34" s="321" t="s">
        <v>79</v>
      </c>
      <c r="C34" s="3" t="s">
        <v>49</v>
      </c>
      <c r="D34" s="5" t="s">
        <v>80</v>
      </c>
    </row>
    <row r="35" spans="1:4" ht="35.1" customHeight="1" x14ac:dyDescent="0.25">
      <c r="A35" s="2">
        <v>34</v>
      </c>
      <c r="B35" s="321" t="s">
        <v>686</v>
      </c>
      <c r="C35" s="3" t="s">
        <v>687</v>
      </c>
      <c r="D35" s="5" t="s">
        <v>688</v>
      </c>
    </row>
    <row r="36" spans="1:4" ht="35.1" customHeight="1" x14ac:dyDescent="0.25">
      <c r="A36" s="2">
        <v>35</v>
      </c>
      <c r="B36" s="321" t="s">
        <v>81</v>
      </c>
      <c r="C36" s="3" t="s">
        <v>52</v>
      </c>
      <c r="D36" s="5" t="s">
        <v>82</v>
      </c>
    </row>
    <row r="37" spans="1:4" ht="35.1" customHeight="1" x14ac:dyDescent="0.25">
      <c r="A37" s="2">
        <v>36</v>
      </c>
      <c r="B37" s="321" t="s">
        <v>83</v>
      </c>
      <c r="C37" s="3" t="s">
        <v>55</v>
      </c>
      <c r="D37" s="5" t="s">
        <v>84</v>
      </c>
    </row>
    <row r="38" spans="1:4" ht="35.1" customHeight="1" x14ac:dyDescent="0.25">
      <c r="A38" s="2">
        <v>37</v>
      </c>
      <c r="B38" s="321" t="s">
        <v>85</v>
      </c>
      <c r="C38" s="3" t="s">
        <v>59</v>
      </c>
      <c r="D38" s="5" t="s">
        <v>86</v>
      </c>
    </row>
    <row r="39" spans="1:4" ht="35.1" customHeight="1" x14ac:dyDescent="0.25">
      <c r="A39" s="2">
        <v>38</v>
      </c>
      <c r="B39" s="3" t="s">
        <v>87</v>
      </c>
      <c r="C39" s="3" t="s">
        <v>63</v>
      </c>
      <c r="D39" s="5" t="s">
        <v>88</v>
      </c>
    </row>
    <row r="40" spans="1:4" ht="35.1" customHeight="1" x14ac:dyDescent="0.25">
      <c r="A40" s="2">
        <v>39</v>
      </c>
      <c r="B40" s="3" t="s">
        <v>689</v>
      </c>
      <c r="C40" s="3" t="s">
        <v>690</v>
      </c>
      <c r="D40" s="5" t="s">
        <v>691</v>
      </c>
    </row>
    <row r="41" spans="1:4" ht="35.1" customHeight="1" x14ac:dyDescent="0.25">
      <c r="A41" s="2">
        <v>40</v>
      </c>
      <c r="B41" s="320" t="s">
        <v>94</v>
      </c>
      <c r="C41" s="3" t="s">
        <v>104</v>
      </c>
      <c r="D41" s="5" t="s">
        <v>105</v>
      </c>
    </row>
    <row r="42" spans="1:4" ht="35.1" customHeight="1" x14ac:dyDescent="0.25">
      <c r="A42" s="2">
        <v>41</v>
      </c>
      <c r="B42" s="3" t="s">
        <v>17</v>
      </c>
      <c r="C42" s="3" t="s">
        <v>106</v>
      </c>
      <c r="D42" s="5" t="s">
        <v>18</v>
      </c>
    </row>
    <row r="43" spans="1:4" ht="35.1" customHeight="1" x14ac:dyDescent="0.25">
      <c r="A43" s="2">
        <v>42</v>
      </c>
      <c r="B43" s="3" t="s">
        <v>20</v>
      </c>
      <c r="C43" s="3" t="s">
        <v>7</v>
      </c>
      <c r="D43" s="5" t="s">
        <v>21</v>
      </c>
    </row>
    <row r="44" spans="1:4" ht="35.1" customHeight="1" x14ac:dyDescent="0.25">
      <c r="A44" s="2">
        <v>43</v>
      </c>
      <c r="B44" s="3" t="s">
        <v>23</v>
      </c>
      <c r="C44" s="3" t="s">
        <v>694</v>
      </c>
      <c r="D44" s="5" t="s">
        <v>107</v>
      </c>
    </row>
    <row r="45" spans="1:4" ht="35.1" customHeight="1" x14ac:dyDescent="0.25">
      <c r="A45" s="2">
        <v>44</v>
      </c>
      <c r="B45" s="3" t="s">
        <v>95</v>
      </c>
      <c r="C45" s="3" t="s">
        <v>95</v>
      </c>
      <c r="D45" s="5" t="s">
        <v>95</v>
      </c>
    </row>
    <row r="46" spans="1:4" ht="35.1" customHeight="1" x14ac:dyDescent="0.25">
      <c r="A46" s="430" t="s">
        <v>702</v>
      </c>
      <c r="B46" s="431"/>
      <c r="C46" s="328"/>
      <c r="D46" s="329"/>
    </row>
    <row r="47" spans="1:4" ht="35.1" customHeight="1" x14ac:dyDescent="0.25">
      <c r="A47" s="2">
        <v>1</v>
      </c>
      <c r="B47" s="3" t="s">
        <v>0</v>
      </c>
      <c r="C47" s="330"/>
      <c r="D47" s="331"/>
    </row>
    <row r="48" spans="1:4" ht="35.1" customHeight="1" x14ac:dyDescent="0.25">
      <c r="A48" s="2">
        <v>2</v>
      </c>
      <c r="B48" s="3" t="s">
        <v>16</v>
      </c>
      <c r="C48" s="330"/>
      <c r="D48" s="332"/>
    </row>
    <row r="49" spans="1:4" ht="35.1" customHeight="1" x14ac:dyDescent="0.25">
      <c r="A49" s="2">
        <v>3</v>
      </c>
      <c r="B49" s="3" t="s">
        <v>26</v>
      </c>
      <c r="C49" s="330"/>
      <c r="D49" s="331"/>
    </row>
    <row r="50" spans="1:4" ht="35.1" customHeight="1" x14ac:dyDescent="0.25">
      <c r="A50" s="2">
        <v>4</v>
      </c>
      <c r="B50" s="3" t="s">
        <v>43</v>
      </c>
      <c r="C50" s="330"/>
      <c r="D50" s="331"/>
    </row>
    <row r="51" spans="1:4" ht="35.1" customHeight="1" x14ac:dyDescent="0.25">
      <c r="A51" s="2">
        <v>5</v>
      </c>
      <c r="B51" s="3" t="s">
        <v>98</v>
      </c>
      <c r="C51" s="330"/>
      <c r="D51" s="331"/>
    </row>
    <row r="52" spans="1:4" ht="35.1" customHeight="1" x14ac:dyDescent="0.25">
      <c r="A52" s="2">
        <v>6</v>
      </c>
      <c r="B52" s="3" t="s">
        <v>46</v>
      </c>
      <c r="C52" s="330"/>
      <c r="D52" s="331"/>
    </row>
    <row r="53" spans="1:4" ht="35.1" customHeight="1" x14ac:dyDescent="0.25">
      <c r="A53" s="2">
        <v>7</v>
      </c>
      <c r="B53" s="3" t="s">
        <v>50</v>
      </c>
      <c r="C53" s="330"/>
      <c r="D53" s="331"/>
    </row>
    <row r="54" spans="1:4" ht="35.1" customHeight="1" x14ac:dyDescent="0.25">
      <c r="A54" s="2">
        <v>8</v>
      </c>
      <c r="B54" s="3" t="s">
        <v>53</v>
      </c>
      <c r="C54" s="330"/>
      <c r="D54" s="331"/>
    </row>
    <row r="55" spans="1:4" ht="35.1" customHeight="1" x14ac:dyDescent="0.25">
      <c r="A55" s="2">
        <v>9</v>
      </c>
      <c r="B55" s="3" t="s">
        <v>68</v>
      </c>
      <c r="C55" s="330"/>
      <c r="D55" s="331"/>
    </row>
    <row r="56" spans="1:4" ht="35.1" customHeight="1" x14ac:dyDescent="0.25">
      <c r="A56" s="2">
        <v>10</v>
      </c>
      <c r="B56" s="3" t="s">
        <v>681</v>
      </c>
      <c r="C56" s="330"/>
      <c r="D56" s="331"/>
    </row>
    <row r="57" spans="1:4" ht="35.1" customHeight="1" x14ac:dyDescent="0.25">
      <c r="A57" s="2">
        <v>11</v>
      </c>
      <c r="B57" s="3" t="s">
        <v>66</v>
      </c>
      <c r="C57" s="330"/>
      <c r="D57" s="331"/>
    </row>
    <row r="58" spans="1:4" ht="35.1" customHeight="1" x14ac:dyDescent="0.25">
      <c r="A58" s="2">
        <v>12</v>
      </c>
      <c r="B58" s="3" t="s">
        <v>70</v>
      </c>
      <c r="C58" s="330"/>
      <c r="D58" s="331"/>
    </row>
    <row r="59" spans="1:4" ht="35.1" customHeight="1" x14ac:dyDescent="0.25">
      <c r="A59" s="2">
        <v>13</v>
      </c>
      <c r="B59" s="3" t="s">
        <v>77</v>
      </c>
      <c r="C59" s="330"/>
      <c r="D59" s="331"/>
    </row>
    <row r="60" spans="1:4" ht="35.1" customHeight="1" x14ac:dyDescent="0.25">
      <c r="A60" s="2">
        <v>14</v>
      </c>
      <c r="B60" s="3" t="s">
        <v>87</v>
      </c>
      <c r="C60" s="330"/>
      <c r="D60" s="331"/>
    </row>
    <row r="61" spans="1:4" ht="35.1" customHeight="1" x14ac:dyDescent="0.25">
      <c r="A61" s="2">
        <v>15</v>
      </c>
      <c r="B61" s="3" t="s">
        <v>689</v>
      </c>
      <c r="C61" s="330"/>
      <c r="D61" s="331"/>
    </row>
    <row r="62" spans="1:4" ht="35.1" customHeight="1" x14ac:dyDescent="0.25">
      <c r="A62" s="2">
        <v>16</v>
      </c>
      <c r="B62" s="3" t="s">
        <v>17</v>
      </c>
      <c r="C62" s="330"/>
      <c r="D62" s="331"/>
    </row>
    <row r="63" spans="1:4" ht="35.1" customHeight="1" x14ac:dyDescent="0.25">
      <c r="A63" s="2">
        <v>17</v>
      </c>
      <c r="B63" s="3" t="s">
        <v>20</v>
      </c>
      <c r="C63" s="330"/>
      <c r="D63" s="331"/>
    </row>
    <row r="64" spans="1:4" ht="35.1" customHeight="1" x14ac:dyDescent="0.25">
      <c r="A64" s="2">
        <v>18</v>
      </c>
      <c r="B64" s="3" t="s">
        <v>23</v>
      </c>
      <c r="C64" s="330"/>
      <c r="D64" s="331"/>
    </row>
    <row r="65" spans="1:4" ht="35.1" customHeight="1" x14ac:dyDescent="0.25">
      <c r="A65" s="325">
        <v>19</v>
      </c>
      <c r="B65" s="326" t="s">
        <v>95</v>
      </c>
      <c r="C65" s="330"/>
      <c r="D65" s="331"/>
    </row>
    <row r="66" spans="1:4" ht="35.1" customHeight="1" x14ac:dyDescent="0.25">
      <c r="A66" s="432" t="s">
        <v>700</v>
      </c>
      <c r="B66" s="432"/>
      <c r="C66" s="432"/>
      <c r="D66" s="336"/>
    </row>
    <row r="67" spans="1:4" ht="35.1" customHeight="1" x14ac:dyDescent="0.25">
      <c r="A67" s="324">
        <v>1</v>
      </c>
      <c r="B67" s="320" t="s">
        <v>697</v>
      </c>
      <c r="C67" s="323">
        <v>2</v>
      </c>
      <c r="D67" s="337"/>
    </row>
    <row r="68" spans="1:4" ht="35.1" customHeight="1" x14ac:dyDescent="0.25">
      <c r="A68" s="324">
        <v>2</v>
      </c>
      <c r="B68" s="320" t="s">
        <v>5</v>
      </c>
      <c r="C68" s="323">
        <v>3</v>
      </c>
      <c r="D68" s="337"/>
    </row>
    <row r="69" spans="1:4" ht="35.1" customHeight="1" x14ac:dyDescent="0.25">
      <c r="A69" s="324">
        <v>3</v>
      </c>
      <c r="B69" s="320" t="s">
        <v>89</v>
      </c>
      <c r="C69" s="323">
        <v>4</v>
      </c>
      <c r="D69" s="337"/>
    </row>
    <row r="70" spans="1:4" ht="35.1" customHeight="1" x14ac:dyDescent="0.25">
      <c r="A70" s="324">
        <v>4</v>
      </c>
      <c r="B70" s="320" t="s">
        <v>90</v>
      </c>
      <c r="C70" s="323">
        <v>5</v>
      </c>
      <c r="D70" s="337"/>
    </row>
    <row r="71" spans="1:4" ht="35.1" customHeight="1" x14ac:dyDescent="0.25">
      <c r="A71" s="324">
        <v>5</v>
      </c>
      <c r="B71" s="320" t="s">
        <v>8</v>
      </c>
      <c r="C71" s="323">
        <v>6</v>
      </c>
      <c r="D71" s="338"/>
    </row>
    <row r="72" spans="1:4" ht="35.1" customHeight="1" x14ac:dyDescent="0.25">
      <c r="A72" s="324">
        <v>6</v>
      </c>
      <c r="B72" s="320" t="s">
        <v>10</v>
      </c>
      <c r="C72" s="323">
        <v>7</v>
      </c>
      <c r="D72" s="327" t="s">
        <v>699</v>
      </c>
    </row>
    <row r="73" spans="1:4" ht="35.1" customHeight="1" x14ac:dyDescent="0.25">
      <c r="A73" s="324">
        <v>7</v>
      </c>
      <c r="B73" s="320" t="s">
        <v>29</v>
      </c>
      <c r="C73" s="335">
        <v>11</v>
      </c>
      <c r="D73" s="336"/>
    </row>
    <row r="74" spans="1:4" ht="35.1" customHeight="1" x14ac:dyDescent="0.25">
      <c r="A74" s="324">
        <v>8</v>
      </c>
      <c r="B74" s="320" t="s">
        <v>31</v>
      </c>
      <c r="C74" s="335">
        <v>12</v>
      </c>
      <c r="D74" s="339"/>
    </row>
    <row r="75" spans="1:4" ht="35.1" customHeight="1" x14ac:dyDescent="0.25">
      <c r="A75" s="324">
        <v>9</v>
      </c>
      <c r="B75" s="320" t="s">
        <v>35</v>
      </c>
      <c r="C75" s="335">
        <v>13</v>
      </c>
      <c r="D75" s="339"/>
    </row>
    <row r="76" spans="1:4" ht="35.1" customHeight="1" x14ac:dyDescent="0.25">
      <c r="A76" s="324">
        <v>10</v>
      </c>
      <c r="B76" s="320" t="s">
        <v>94</v>
      </c>
      <c r="C76" s="335">
        <v>40</v>
      </c>
      <c r="D76" s="338"/>
    </row>
    <row r="77" spans="1:4" ht="35.1" customHeight="1" x14ac:dyDescent="0.25">
      <c r="A77" s="433" t="s">
        <v>701</v>
      </c>
      <c r="B77" s="433"/>
      <c r="C77" s="340"/>
      <c r="D77" s="341"/>
    </row>
    <row r="78" spans="1:4" ht="35.1" customHeight="1" x14ac:dyDescent="0.25">
      <c r="A78" s="322">
        <v>1</v>
      </c>
      <c r="B78" s="321" t="s">
        <v>13</v>
      </c>
      <c r="C78" s="342"/>
      <c r="D78" s="343"/>
    </row>
    <row r="79" spans="1:4" ht="35.1" customHeight="1" x14ac:dyDescent="0.25">
      <c r="A79" s="322">
        <v>2</v>
      </c>
      <c r="B79" s="321" t="s">
        <v>39</v>
      </c>
      <c r="C79" s="342"/>
      <c r="D79" s="343"/>
    </row>
    <row r="80" spans="1:4" ht="35.1" customHeight="1" x14ac:dyDescent="0.25">
      <c r="A80" s="322">
        <v>3</v>
      </c>
      <c r="B80" s="321" t="s">
        <v>438</v>
      </c>
      <c r="C80" s="342"/>
      <c r="D80" s="343"/>
    </row>
    <row r="81" spans="1:4" ht="35.1" customHeight="1" x14ac:dyDescent="0.25">
      <c r="A81" s="322">
        <v>4</v>
      </c>
      <c r="B81" s="321" t="s">
        <v>56</v>
      </c>
      <c r="C81" s="342"/>
      <c r="D81" s="343"/>
    </row>
    <row r="82" spans="1:4" ht="35.1" customHeight="1" x14ac:dyDescent="0.25">
      <c r="A82" s="322">
        <v>5</v>
      </c>
      <c r="B82" s="321" t="s">
        <v>60</v>
      </c>
      <c r="C82" s="342"/>
      <c r="D82" s="343"/>
    </row>
    <row r="83" spans="1:4" ht="35.1" customHeight="1" x14ac:dyDescent="0.25">
      <c r="A83" s="322">
        <v>6</v>
      </c>
      <c r="B83" s="321" t="s">
        <v>91</v>
      </c>
      <c r="C83" s="342"/>
      <c r="D83" s="343"/>
    </row>
    <row r="84" spans="1:4" ht="35.1" customHeight="1" x14ac:dyDescent="0.25">
      <c r="A84" s="322">
        <v>7</v>
      </c>
      <c r="B84" s="321" t="s">
        <v>93</v>
      </c>
      <c r="C84" s="342"/>
      <c r="D84" s="343"/>
    </row>
    <row r="85" spans="1:4" ht="35.1" customHeight="1" x14ac:dyDescent="0.25">
      <c r="A85" s="322">
        <v>8</v>
      </c>
      <c r="B85" s="321" t="s">
        <v>92</v>
      </c>
      <c r="C85" s="342"/>
      <c r="D85" s="343"/>
    </row>
    <row r="86" spans="1:4" ht="35.1" customHeight="1" x14ac:dyDescent="0.25">
      <c r="A86" s="322">
        <v>9</v>
      </c>
      <c r="B86" s="321" t="s">
        <v>71</v>
      </c>
      <c r="C86" s="342"/>
      <c r="D86" s="343"/>
    </row>
    <row r="87" spans="1:4" ht="35.1" customHeight="1" x14ac:dyDescent="0.25">
      <c r="A87" s="322">
        <v>10</v>
      </c>
      <c r="B87" s="321" t="s">
        <v>74</v>
      </c>
      <c r="C87" s="342"/>
      <c r="D87" s="343"/>
    </row>
    <row r="88" spans="1:4" ht="35.1" customHeight="1" x14ac:dyDescent="0.25">
      <c r="A88" s="322">
        <v>11</v>
      </c>
      <c r="B88" s="321" t="s">
        <v>79</v>
      </c>
      <c r="C88" s="342"/>
      <c r="D88" s="343"/>
    </row>
    <row r="89" spans="1:4" ht="35.1" customHeight="1" x14ac:dyDescent="0.25">
      <c r="A89" s="322">
        <v>12</v>
      </c>
      <c r="B89" s="321" t="s">
        <v>686</v>
      </c>
      <c r="C89" s="342"/>
      <c r="D89" s="343"/>
    </row>
    <row r="90" spans="1:4" ht="35.1" customHeight="1" x14ac:dyDescent="0.25">
      <c r="A90" s="322">
        <v>13</v>
      </c>
      <c r="B90" s="321" t="s">
        <v>81</v>
      </c>
      <c r="C90" s="342"/>
      <c r="D90" s="343"/>
    </row>
    <row r="91" spans="1:4" ht="35.1" customHeight="1" x14ac:dyDescent="0.25">
      <c r="A91" s="322">
        <v>14</v>
      </c>
      <c r="B91" s="321" t="s">
        <v>83</v>
      </c>
      <c r="C91" s="342"/>
      <c r="D91" s="343"/>
    </row>
    <row r="92" spans="1:4" ht="35.1" customHeight="1" x14ac:dyDescent="0.25">
      <c r="A92" s="322">
        <v>15</v>
      </c>
      <c r="B92" s="321" t="s">
        <v>85</v>
      </c>
      <c r="C92" s="344"/>
      <c r="D92" s="345"/>
    </row>
  </sheetData>
  <mergeCells count="4">
    <mergeCell ref="B1:C1"/>
    <mergeCell ref="A46:B46"/>
    <mergeCell ref="A66:C66"/>
    <mergeCell ref="A77:B77"/>
  </mergeCells>
  <conditionalFormatting sqref="C26:D45 B78:B92 B67:B75 B48:B65 D74:D75 D72">
    <cfRule type="expression" dxfId="6" priority="28" stopIfTrue="1">
      <formula>#REF!="N"</formula>
    </cfRule>
  </conditionalFormatting>
  <conditionalFormatting sqref="C2:D25">
    <cfRule type="expression" dxfId="5" priority="12" stopIfTrue="1">
      <formula>#REF!="N"</formula>
    </cfRule>
  </conditionalFormatting>
  <conditionalFormatting sqref="B2">
    <cfRule type="expression" dxfId="4" priority="11" stopIfTrue="1">
      <formula>#REF!="N"</formula>
    </cfRule>
  </conditionalFormatting>
  <conditionalFormatting sqref="B3:B45">
    <cfRule type="expression" dxfId="3" priority="10" stopIfTrue="1">
      <formula>#REF!="N"</formula>
    </cfRule>
  </conditionalFormatting>
  <conditionalFormatting sqref="B47">
    <cfRule type="expression" dxfId="2" priority="9" stopIfTrue="1">
      <formula>#REF!="N"</formula>
    </cfRule>
  </conditionalFormatting>
  <conditionalFormatting sqref="B76">
    <cfRule type="expression" dxfId="1" priority="3" stopIfTrue="1">
      <formula>#REF!="N"</formula>
    </cfRule>
  </conditionalFormatting>
  <conditionalFormatting sqref="D48">
    <cfRule type="expression" dxfId="0" priority="1" stopIfTrue="1">
      <formula>#REF!="N"</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8"/>
  <sheetViews>
    <sheetView zoomScale="130" zoomScaleNormal="130" workbookViewId="0">
      <selection activeCell="F51" sqref="F51:H51"/>
    </sheetView>
  </sheetViews>
  <sheetFormatPr defaultRowHeight="15.75" x14ac:dyDescent="0.25"/>
  <cols>
    <col min="1" max="4" width="5.7109375" style="20" customWidth="1"/>
    <col min="5" max="5" width="10.85546875" style="20" customWidth="1"/>
    <col min="6" max="6" width="54.85546875" style="20" customWidth="1"/>
    <col min="7" max="7" width="5.7109375" style="93" customWidth="1"/>
    <col min="8" max="8" width="20.7109375" style="20" customWidth="1"/>
    <col min="9" max="9" width="5.7109375" style="20" customWidth="1"/>
    <col min="10" max="10" width="20.7109375" style="20" customWidth="1"/>
    <col min="11" max="16384" width="9.140625" style="20"/>
  </cols>
  <sheetData>
    <row r="2" spans="1:10" ht="35.25" customHeight="1" x14ac:dyDescent="0.25">
      <c r="A2" s="477" t="s">
        <v>6</v>
      </c>
      <c r="B2" s="478"/>
      <c r="C2" s="479"/>
      <c r="D2" s="441" t="s">
        <v>676</v>
      </c>
      <c r="E2" s="465"/>
      <c r="F2" s="465"/>
      <c r="G2" s="465"/>
      <c r="H2" s="465"/>
      <c r="I2" s="460"/>
      <c r="J2" s="453"/>
    </row>
    <row r="3" spans="1:10" x14ac:dyDescent="0.25">
      <c r="A3" s="471" t="s">
        <v>227</v>
      </c>
      <c r="B3" s="448">
        <v>1</v>
      </c>
      <c r="C3" s="453" t="s">
        <v>108</v>
      </c>
      <c r="D3" s="451"/>
      <c r="E3" s="451"/>
      <c r="F3" s="451"/>
      <c r="G3" s="451"/>
      <c r="H3" s="441"/>
      <c r="I3" s="21"/>
      <c r="J3" s="22"/>
    </row>
    <row r="4" spans="1:10" x14ac:dyDescent="0.25">
      <c r="A4" s="472"/>
      <c r="B4" s="449"/>
      <c r="C4" s="23" t="s">
        <v>109</v>
      </c>
      <c r="D4" s="451" t="s">
        <v>110</v>
      </c>
      <c r="E4" s="451"/>
      <c r="F4" s="451"/>
      <c r="G4" s="451"/>
      <c r="H4" s="451"/>
      <c r="I4" s="24" t="s">
        <v>109</v>
      </c>
      <c r="J4" s="25"/>
    </row>
    <row r="5" spans="1:10" x14ac:dyDescent="0.25">
      <c r="A5" s="472"/>
      <c r="B5" s="449"/>
      <c r="C5" s="481" t="s">
        <v>111</v>
      </c>
      <c r="D5" s="465" t="s">
        <v>112</v>
      </c>
      <c r="E5" s="465"/>
      <c r="F5" s="453"/>
      <c r="G5" s="44"/>
      <c r="H5" s="26"/>
      <c r="I5" s="484"/>
      <c r="J5" s="485"/>
    </row>
    <row r="6" spans="1:10" x14ac:dyDescent="0.25">
      <c r="A6" s="472"/>
      <c r="B6" s="449"/>
      <c r="C6" s="482"/>
      <c r="D6" s="27" t="s">
        <v>113</v>
      </c>
      <c r="E6" s="451" t="s">
        <v>114</v>
      </c>
      <c r="F6" s="451"/>
      <c r="G6" s="28" t="s">
        <v>115</v>
      </c>
      <c r="H6" s="29"/>
      <c r="I6" s="486"/>
      <c r="J6" s="487"/>
    </row>
    <row r="7" spans="1:10" x14ac:dyDescent="0.25">
      <c r="A7" s="472"/>
      <c r="B7" s="449"/>
      <c r="C7" s="482"/>
      <c r="D7" s="27" t="s">
        <v>116</v>
      </c>
      <c r="E7" s="490" t="s">
        <v>117</v>
      </c>
      <c r="F7" s="490"/>
      <c r="G7" s="28" t="s">
        <v>118</v>
      </c>
      <c r="H7" s="29"/>
      <c r="I7" s="486"/>
      <c r="J7" s="487"/>
    </row>
    <row r="8" spans="1:10" x14ac:dyDescent="0.25">
      <c r="A8" s="472"/>
      <c r="B8" s="449"/>
      <c r="C8" s="482"/>
      <c r="D8" s="27" t="s">
        <v>119</v>
      </c>
      <c r="E8" s="490" t="s">
        <v>120</v>
      </c>
      <c r="F8" s="490"/>
      <c r="G8" s="28" t="s">
        <v>121</v>
      </c>
      <c r="H8" s="29"/>
      <c r="I8" s="486"/>
      <c r="J8" s="487"/>
    </row>
    <row r="9" spans="1:10" x14ac:dyDescent="0.25">
      <c r="A9" s="472"/>
      <c r="B9" s="449"/>
      <c r="C9" s="482"/>
      <c r="D9" s="27" t="s">
        <v>122</v>
      </c>
      <c r="E9" s="475" t="s">
        <v>123</v>
      </c>
      <c r="F9" s="475"/>
      <c r="G9" s="28" t="s">
        <v>124</v>
      </c>
      <c r="H9" s="29"/>
      <c r="I9" s="488"/>
      <c r="J9" s="489"/>
    </row>
    <row r="10" spans="1:10" x14ac:dyDescent="0.25">
      <c r="A10" s="472"/>
      <c r="B10" s="449"/>
      <c r="C10" s="483"/>
      <c r="D10" s="30" t="s">
        <v>125</v>
      </c>
      <c r="E10" s="452" t="s">
        <v>126</v>
      </c>
      <c r="F10" s="452"/>
      <c r="G10" s="31"/>
      <c r="H10" s="32"/>
      <c r="I10" s="33" t="s">
        <v>228</v>
      </c>
      <c r="J10" s="34"/>
    </row>
    <row r="11" spans="1:10" x14ac:dyDescent="0.25">
      <c r="A11" s="472"/>
      <c r="B11" s="450"/>
      <c r="C11" s="35" t="s">
        <v>127</v>
      </c>
      <c r="D11" s="461" t="s">
        <v>128</v>
      </c>
      <c r="E11" s="491"/>
      <c r="F11" s="492"/>
      <c r="G11" s="31"/>
      <c r="H11" s="32"/>
      <c r="I11" s="36" t="s">
        <v>155</v>
      </c>
      <c r="J11" s="37"/>
    </row>
    <row r="12" spans="1:10" x14ac:dyDescent="0.25">
      <c r="A12" s="472"/>
      <c r="B12" s="448">
        <v>2</v>
      </c>
      <c r="C12" s="451" t="s">
        <v>129</v>
      </c>
      <c r="D12" s="451"/>
      <c r="E12" s="451"/>
      <c r="F12" s="451"/>
      <c r="G12" s="451"/>
      <c r="H12" s="451"/>
      <c r="I12" s="38"/>
      <c r="J12" s="39"/>
    </row>
    <row r="13" spans="1:10" x14ac:dyDescent="0.25">
      <c r="A13" s="472"/>
      <c r="B13" s="449"/>
      <c r="C13" s="40" t="s">
        <v>109</v>
      </c>
      <c r="D13" s="451" t="s">
        <v>130</v>
      </c>
      <c r="E13" s="451"/>
      <c r="F13" s="451"/>
      <c r="G13" s="451"/>
      <c r="H13" s="451"/>
      <c r="I13" s="41"/>
      <c r="J13" s="42"/>
    </row>
    <row r="14" spans="1:10" x14ac:dyDescent="0.25">
      <c r="A14" s="472"/>
      <c r="B14" s="449"/>
      <c r="C14" s="43"/>
      <c r="D14" s="44" t="s">
        <v>113</v>
      </c>
      <c r="E14" s="451" t="s">
        <v>131</v>
      </c>
      <c r="F14" s="451"/>
      <c r="G14" s="44" t="s">
        <v>132</v>
      </c>
      <c r="H14" s="45"/>
      <c r="I14" s="41"/>
      <c r="J14" s="42"/>
    </row>
    <row r="15" spans="1:10" x14ac:dyDescent="0.25">
      <c r="A15" s="472"/>
      <c r="B15" s="449"/>
      <c r="C15" s="43"/>
      <c r="D15" s="448" t="s">
        <v>116</v>
      </c>
      <c r="E15" s="451" t="s">
        <v>133</v>
      </c>
      <c r="F15" s="451"/>
      <c r="G15" s="451"/>
      <c r="H15" s="451"/>
      <c r="I15" s="41"/>
      <c r="J15" s="42"/>
    </row>
    <row r="16" spans="1:10" x14ac:dyDescent="0.25">
      <c r="A16" s="472"/>
      <c r="B16" s="449"/>
      <c r="C16" s="43"/>
      <c r="D16" s="449"/>
      <c r="E16" s="28" t="s">
        <v>134</v>
      </c>
      <c r="F16" s="46" t="s">
        <v>135</v>
      </c>
      <c r="G16" s="44" t="s">
        <v>136</v>
      </c>
      <c r="H16" s="45"/>
      <c r="I16" s="41"/>
      <c r="J16" s="42"/>
    </row>
    <row r="17" spans="1:10" x14ac:dyDescent="0.25">
      <c r="A17" s="472"/>
      <c r="B17" s="449"/>
      <c r="C17" s="43"/>
      <c r="D17" s="449"/>
      <c r="E17" s="28" t="s">
        <v>137</v>
      </c>
      <c r="F17" s="46" t="s">
        <v>138</v>
      </c>
      <c r="G17" s="44" t="s">
        <v>139</v>
      </c>
      <c r="H17" s="45"/>
      <c r="I17" s="41"/>
      <c r="J17" s="42"/>
    </row>
    <row r="18" spans="1:10" x14ac:dyDescent="0.25">
      <c r="A18" s="472"/>
      <c r="B18" s="449"/>
      <c r="C18" s="43"/>
      <c r="D18" s="450"/>
      <c r="E18" s="36" t="s">
        <v>140</v>
      </c>
      <c r="F18" s="47" t="s">
        <v>141</v>
      </c>
      <c r="G18" s="31" t="s">
        <v>142</v>
      </c>
      <c r="H18" s="37">
        <f>H16+H17</f>
        <v>0</v>
      </c>
      <c r="I18" s="48"/>
      <c r="J18" s="49"/>
    </row>
    <row r="19" spans="1:10" x14ac:dyDescent="0.25">
      <c r="A19" s="472"/>
      <c r="B19" s="449"/>
      <c r="C19" s="50"/>
      <c r="D19" s="31" t="s">
        <v>119</v>
      </c>
      <c r="E19" s="461" t="s">
        <v>143</v>
      </c>
      <c r="F19" s="462"/>
      <c r="G19" s="31"/>
      <c r="H19" s="51"/>
      <c r="I19" s="52" t="s">
        <v>229</v>
      </c>
      <c r="J19" s="37"/>
    </row>
    <row r="20" spans="1:10" x14ac:dyDescent="0.25">
      <c r="A20" s="472"/>
      <c r="B20" s="449"/>
      <c r="C20" s="448" t="s">
        <v>111</v>
      </c>
      <c r="D20" s="451" t="s">
        <v>144</v>
      </c>
      <c r="E20" s="451"/>
      <c r="F20" s="451"/>
      <c r="G20" s="451"/>
      <c r="H20" s="451"/>
      <c r="I20" s="38"/>
      <c r="J20" s="39"/>
    </row>
    <row r="21" spans="1:10" x14ac:dyDescent="0.25">
      <c r="A21" s="472"/>
      <c r="B21" s="449"/>
      <c r="C21" s="449"/>
      <c r="D21" s="28" t="s">
        <v>113</v>
      </c>
      <c r="E21" s="441" t="s">
        <v>135</v>
      </c>
      <c r="F21" s="453"/>
      <c r="G21" s="28" t="s">
        <v>115</v>
      </c>
      <c r="H21" s="45"/>
      <c r="I21" s="41"/>
      <c r="J21" s="42"/>
    </row>
    <row r="22" spans="1:10" x14ac:dyDescent="0.25">
      <c r="A22" s="472"/>
      <c r="B22" s="449"/>
      <c r="C22" s="449"/>
      <c r="D22" s="28" t="s">
        <v>116</v>
      </c>
      <c r="E22" s="441" t="s">
        <v>138</v>
      </c>
      <c r="F22" s="453"/>
      <c r="G22" s="28" t="s">
        <v>118</v>
      </c>
      <c r="H22" s="45"/>
      <c r="I22" s="48"/>
      <c r="J22" s="49"/>
    </row>
    <row r="23" spans="1:10" x14ac:dyDescent="0.25">
      <c r="A23" s="472"/>
      <c r="B23" s="449"/>
      <c r="C23" s="450"/>
      <c r="D23" s="36" t="s">
        <v>119</v>
      </c>
      <c r="E23" s="452" t="s">
        <v>145</v>
      </c>
      <c r="F23" s="452"/>
      <c r="G23" s="31"/>
      <c r="H23" s="32"/>
      <c r="I23" s="36" t="s">
        <v>121</v>
      </c>
      <c r="J23" s="37"/>
    </row>
    <row r="24" spans="1:10" x14ac:dyDescent="0.25">
      <c r="A24" s="472"/>
      <c r="B24" s="450"/>
      <c r="C24" s="31" t="s">
        <v>127</v>
      </c>
      <c r="D24" s="452" t="s">
        <v>146</v>
      </c>
      <c r="E24" s="452"/>
      <c r="F24" s="452"/>
      <c r="G24" s="31"/>
      <c r="H24" s="32"/>
      <c r="I24" s="36" t="s">
        <v>230</v>
      </c>
      <c r="J24" s="37"/>
    </row>
    <row r="25" spans="1:10" x14ac:dyDescent="0.25">
      <c r="A25" s="472"/>
      <c r="B25" s="28">
        <v>3</v>
      </c>
      <c r="C25" s="451" t="s">
        <v>147</v>
      </c>
      <c r="D25" s="451"/>
      <c r="E25" s="451"/>
      <c r="F25" s="451"/>
      <c r="G25" s="44"/>
      <c r="H25" s="51"/>
      <c r="I25" s="28">
        <v>3</v>
      </c>
      <c r="J25" s="45"/>
    </row>
    <row r="26" spans="1:10" x14ac:dyDescent="0.25">
      <c r="A26" s="480"/>
      <c r="B26" s="53">
        <v>4</v>
      </c>
      <c r="C26" s="452" t="s">
        <v>148</v>
      </c>
      <c r="D26" s="452"/>
      <c r="E26" s="452"/>
      <c r="F26" s="452"/>
      <c r="G26" s="452"/>
      <c r="H26" s="452"/>
      <c r="I26" s="31">
        <v>4</v>
      </c>
      <c r="J26" s="37"/>
    </row>
    <row r="27" spans="1:10" x14ac:dyDescent="0.25">
      <c r="A27" s="471" t="s">
        <v>231</v>
      </c>
      <c r="B27" s="448">
        <v>1</v>
      </c>
      <c r="C27" s="453" t="s">
        <v>149</v>
      </c>
      <c r="D27" s="451"/>
      <c r="E27" s="451"/>
      <c r="F27" s="451"/>
      <c r="G27" s="451"/>
      <c r="H27" s="451"/>
      <c r="I27" s="54"/>
      <c r="J27" s="39"/>
    </row>
    <row r="28" spans="1:10" x14ac:dyDescent="0.25">
      <c r="A28" s="472"/>
      <c r="B28" s="449"/>
      <c r="C28" s="27" t="s">
        <v>109</v>
      </c>
      <c r="D28" s="451" t="s">
        <v>150</v>
      </c>
      <c r="E28" s="451"/>
      <c r="F28" s="451"/>
      <c r="G28" s="44" t="s">
        <v>151</v>
      </c>
      <c r="H28" s="45"/>
      <c r="I28" s="41"/>
      <c r="J28" s="42"/>
    </row>
    <row r="29" spans="1:10" x14ac:dyDescent="0.25">
      <c r="A29" s="472"/>
      <c r="B29" s="449"/>
      <c r="C29" s="27" t="s">
        <v>111</v>
      </c>
      <c r="D29" s="451" t="s">
        <v>152</v>
      </c>
      <c r="E29" s="451"/>
      <c r="F29" s="451"/>
      <c r="G29" s="44" t="s">
        <v>153</v>
      </c>
      <c r="H29" s="45"/>
      <c r="I29" s="41"/>
      <c r="J29" s="42"/>
    </row>
    <row r="30" spans="1:10" x14ac:dyDescent="0.25">
      <c r="A30" s="472"/>
      <c r="B30" s="449"/>
      <c r="C30" s="55" t="s">
        <v>127</v>
      </c>
      <c r="D30" s="452" t="s">
        <v>154</v>
      </c>
      <c r="E30" s="452"/>
      <c r="F30" s="452"/>
      <c r="G30" s="31" t="s">
        <v>155</v>
      </c>
      <c r="H30" s="37"/>
      <c r="I30" s="41"/>
      <c r="J30" s="42"/>
    </row>
    <row r="31" spans="1:10" x14ac:dyDescent="0.25">
      <c r="A31" s="472"/>
      <c r="B31" s="449"/>
      <c r="C31" s="27" t="s">
        <v>156</v>
      </c>
      <c r="D31" s="475" t="s">
        <v>157</v>
      </c>
      <c r="E31" s="475"/>
      <c r="F31" s="475"/>
      <c r="G31" s="56" t="s">
        <v>158</v>
      </c>
      <c r="H31" s="25"/>
      <c r="I31" s="48"/>
      <c r="J31" s="49"/>
    </row>
    <row r="32" spans="1:10" x14ac:dyDescent="0.25">
      <c r="A32" s="472"/>
      <c r="B32" s="450"/>
      <c r="C32" s="57" t="s">
        <v>159</v>
      </c>
      <c r="D32" s="461" t="s">
        <v>160</v>
      </c>
      <c r="E32" s="476"/>
      <c r="F32" s="476"/>
      <c r="G32" s="58"/>
      <c r="H32" s="59"/>
      <c r="I32" s="55" t="s">
        <v>232</v>
      </c>
      <c r="J32" s="37"/>
    </row>
    <row r="33" spans="1:10" x14ac:dyDescent="0.25">
      <c r="A33" s="472"/>
      <c r="B33" s="448">
        <v>2</v>
      </c>
      <c r="C33" s="441" t="s">
        <v>161</v>
      </c>
      <c r="D33" s="469"/>
      <c r="E33" s="469"/>
      <c r="F33" s="60"/>
      <c r="G33" s="61"/>
      <c r="H33" s="62"/>
      <c r="I33" s="63"/>
      <c r="J33" s="64"/>
    </row>
    <row r="34" spans="1:10" x14ac:dyDescent="0.25">
      <c r="A34" s="472"/>
      <c r="B34" s="449"/>
      <c r="C34" s="43" t="s">
        <v>109</v>
      </c>
      <c r="D34" s="470" t="s">
        <v>162</v>
      </c>
      <c r="E34" s="470"/>
      <c r="F34" s="470"/>
      <c r="G34" s="470"/>
      <c r="H34" s="470"/>
      <c r="I34" s="41"/>
      <c r="J34" s="42"/>
    </row>
    <row r="35" spans="1:10" x14ac:dyDescent="0.25">
      <c r="A35" s="472"/>
      <c r="B35" s="449"/>
      <c r="C35" s="43"/>
      <c r="D35" s="44" t="s">
        <v>113</v>
      </c>
      <c r="E35" s="451" t="s">
        <v>163</v>
      </c>
      <c r="F35" s="451"/>
      <c r="G35" s="44" t="s">
        <v>132</v>
      </c>
      <c r="H35" s="45"/>
      <c r="I35" s="41"/>
      <c r="J35" s="42"/>
    </row>
    <row r="36" spans="1:10" x14ac:dyDescent="0.25">
      <c r="A36" s="472"/>
      <c r="B36" s="449"/>
      <c r="C36" s="43"/>
      <c r="D36" s="44" t="s">
        <v>116</v>
      </c>
      <c r="E36" s="451" t="s">
        <v>164</v>
      </c>
      <c r="F36" s="451"/>
      <c r="G36" s="44" t="s">
        <v>165</v>
      </c>
      <c r="H36" s="45"/>
      <c r="I36" s="48"/>
      <c r="J36" s="49"/>
    </row>
    <row r="37" spans="1:10" x14ac:dyDescent="0.25">
      <c r="A37" s="472"/>
      <c r="B37" s="449"/>
      <c r="C37" s="50"/>
      <c r="D37" s="31" t="s">
        <v>119</v>
      </c>
      <c r="E37" s="452" t="s">
        <v>166</v>
      </c>
      <c r="F37" s="452"/>
      <c r="G37" s="452"/>
      <c r="H37" s="452"/>
      <c r="I37" s="55" t="s">
        <v>229</v>
      </c>
      <c r="J37" s="37"/>
    </row>
    <row r="38" spans="1:10" x14ac:dyDescent="0.25">
      <c r="A38" s="472"/>
      <c r="B38" s="449"/>
      <c r="C38" s="65" t="s">
        <v>111</v>
      </c>
      <c r="D38" s="451" t="s">
        <v>167</v>
      </c>
      <c r="E38" s="451"/>
      <c r="F38" s="451"/>
      <c r="G38" s="451"/>
      <c r="H38" s="451"/>
      <c r="I38" s="66"/>
      <c r="J38" s="64"/>
    </row>
    <row r="39" spans="1:10" x14ac:dyDescent="0.25">
      <c r="A39" s="472"/>
      <c r="B39" s="449"/>
      <c r="C39" s="65"/>
      <c r="D39" s="67" t="s">
        <v>113</v>
      </c>
      <c r="E39" s="451" t="s">
        <v>168</v>
      </c>
      <c r="F39" s="451"/>
      <c r="G39" s="44" t="s">
        <v>115</v>
      </c>
      <c r="H39" s="45"/>
      <c r="I39" s="41"/>
      <c r="J39" s="42"/>
    </row>
    <row r="40" spans="1:10" x14ac:dyDescent="0.25">
      <c r="A40" s="472"/>
      <c r="B40" s="449"/>
      <c r="C40" s="65"/>
      <c r="D40" s="44" t="s">
        <v>116</v>
      </c>
      <c r="E40" s="451" t="s">
        <v>169</v>
      </c>
      <c r="F40" s="451"/>
      <c r="G40" s="44" t="s">
        <v>118</v>
      </c>
      <c r="H40" s="45"/>
      <c r="I40" s="41"/>
      <c r="J40" s="42"/>
    </row>
    <row r="41" spans="1:10" x14ac:dyDescent="0.25">
      <c r="A41" s="472"/>
      <c r="B41" s="449"/>
      <c r="C41" s="65"/>
      <c r="D41" s="44" t="s">
        <v>119</v>
      </c>
      <c r="E41" s="451" t="s">
        <v>170</v>
      </c>
      <c r="F41" s="451"/>
      <c r="G41" s="44" t="s">
        <v>121</v>
      </c>
      <c r="H41" s="45"/>
      <c r="I41" s="48"/>
      <c r="J41" s="49"/>
    </row>
    <row r="42" spans="1:10" x14ac:dyDescent="0.25">
      <c r="A42" s="472"/>
      <c r="B42" s="449"/>
      <c r="C42" s="65"/>
      <c r="D42" s="31" t="s">
        <v>122</v>
      </c>
      <c r="E42" s="452" t="s">
        <v>171</v>
      </c>
      <c r="F42" s="452"/>
      <c r="G42" s="452"/>
      <c r="H42" s="452"/>
      <c r="I42" s="68" t="s">
        <v>124</v>
      </c>
      <c r="J42" s="37"/>
    </row>
    <row r="43" spans="1:10" x14ac:dyDescent="0.25">
      <c r="A43" s="472"/>
      <c r="B43" s="450"/>
      <c r="C43" s="31" t="s">
        <v>127</v>
      </c>
      <c r="D43" s="452" t="s">
        <v>172</v>
      </c>
      <c r="E43" s="452"/>
      <c r="F43" s="452"/>
      <c r="G43" s="452"/>
      <c r="H43" s="452"/>
      <c r="I43" s="55" t="s">
        <v>230</v>
      </c>
      <c r="J43" s="37"/>
    </row>
    <row r="44" spans="1:10" x14ac:dyDescent="0.25">
      <c r="A44" s="472"/>
      <c r="B44" s="448">
        <v>3</v>
      </c>
      <c r="C44" s="453" t="s">
        <v>173</v>
      </c>
      <c r="D44" s="451"/>
      <c r="E44" s="451"/>
      <c r="F44" s="451"/>
      <c r="G44" s="451"/>
      <c r="H44" s="451"/>
      <c r="I44" s="38"/>
      <c r="J44" s="39"/>
    </row>
    <row r="45" spans="1:10" x14ac:dyDescent="0.25">
      <c r="A45" s="472"/>
      <c r="B45" s="449"/>
      <c r="C45" s="69" t="s">
        <v>109</v>
      </c>
      <c r="D45" s="451" t="s">
        <v>174</v>
      </c>
      <c r="E45" s="451"/>
      <c r="F45" s="451"/>
      <c r="G45" s="451"/>
      <c r="H45" s="451"/>
      <c r="I45" s="41"/>
      <c r="J45" s="42"/>
    </row>
    <row r="46" spans="1:10" x14ac:dyDescent="0.25">
      <c r="A46" s="472"/>
      <c r="B46" s="449"/>
      <c r="C46" s="463"/>
      <c r="D46" s="44" t="s">
        <v>113</v>
      </c>
      <c r="E46" s="451" t="s">
        <v>175</v>
      </c>
      <c r="F46" s="451"/>
      <c r="G46" s="44"/>
      <c r="H46" s="51"/>
      <c r="I46" s="41"/>
      <c r="J46" s="42"/>
    </row>
    <row r="47" spans="1:10" ht="15.75" customHeight="1" x14ac:dyDescent="0.25">
      <c r="A47" s="472"/>
      <c r="B47" s="449"/>
      <c r="C47" s="463"/>
      <c r="D47" s="464"/>
      <c r="E47" s="28" t="s">
        <v>134</v>
      </c>
      <c r="F47" s="70" t="s">
        <v>176</v>
      </c>
      <c r="G47" s="28" t="s">
        <v>177</v>
      </c>
      <c r="H47" s="45"/>
      <c r="I47" s="41"/>
      <c r="J47" s="42"/>
    </row>
    <row r="48" spans="1:10" ht="15.75" customHeight="1" x14ac:dyDescent="0.25">
      <c r="A48" s="472"/>
      <c r="B48" s="449"/>
      <c r="C48" s="463"/>
      <c r="D48" s="464"/>
      <c r="E48" s="28" t="s">
        <v>137</v>
      </c>
      <c r="F48" s="70" t="s">
        <v>178</v>
      </c>
      <c r="G48" s="28" t="s">
        <v>179</v>
      </c>
      <c r="H48" s="45"/>
      <c r="I48" s="41"/>
      <c r="J48" s="42"/>
    </row>
    <row r="49" spans="1:10" x14ac:dyDescent="0.25">
      <c r="A49" s="472"/>
      <c r="B49" s="449"/>
      <c r="C49" s="463"/>
      <c r="D49" s="464"/>
      <c r="E49" s="28" t="s">
        <v>140</v>
      </c>
      <c r="F49" s="70" t="s">
        <v>180</v>
      </c>
      <c r="G49" s="28" t="s">
        <v>181</v>
      </c>
      <c r="H49" s="45"/>
      <c r="I49" s="41"/>
      <c r="J49" s="42"/>
    </row>
    <row r="50" spans="1:10" x14ac:dyDescent="0.25">
      <c r="A50" s="472"/>
      <c r="B50" s="449"/>
      <c r="C50" s="463"/>
      <c r="D50" s="464"/>
      <c r="E50" s="28" t="s">
        <v>182</v>
      </c>
      <c r="F50" s="70" t="s">
        <v>183</v>
      </c>
      <c r="G50" s="28" t="s">
        <v>184</v>
      </c>
      <c r="H50" s="45"/>
      <c r="I50" s="48"/>
      <c r="J50" s="49"/>
    </row>
    <row r="51" spans="1:10" x14ac:dyDescent="0.25">
      <c r="A51" s="472"/>
      <c r="B51" s="449"/>
      <c r="C51" s="463"/>
      <c r="D51" s="464"/>
      <c r="E51" s="36" t="s">
        <v>185</v>
      </c>
      <c r="F51" s="452" t="s">
        <v>186</v>
      </c>
      <c r="G51" s="452"/>
      <c r="H51" s="452"/>
      <c r="I51" s="55" t="s">
        <v>233</v>
      </c>
      <c r="J51" s="37"/>
    </row>
    <row r="52" spans="1:10" x14ac:dyDescent="0.25">
      <c r="A52" s="472"/>
      <c r="B52" s="449"/>
      <c r="C52" s="463"/>
      <c r="D52" s="44" t="s">
        <v>116</v>
      </c>
      <c r="E52" s="441" t="s">
        <v>187</v>
      </c>
      <c r="F52" s="465"/>
      <c r="G52" s="465"/>
      <c r="H52" s="453"/>
      <c r="I52" s="71" t="s">
        <v>165</v>
      </c>
      <c r="J52" s="45"/>
    </row>
    <row r="53" spans="1:10" x14ac:dyDescent="0.25">
      <c r="A53" s="472"/>
      <c r="B53" s="449"/>
      <c r="C53" s="463"/>
      <c r="D53" s="44" t="s">
        <v>119</v>
      </c>
      <c r="E53" s="466" t="s">
        <v>188</v>
      </c>
      <c r="F53" s="467"/>
      <c r="G53" s="467"/>
      <c r="H53" s="468"/>
      <c r="I53" s="38"/>
      <c r="J53" s="39"/>
    </row>
    <row r="54" spans="1:10" ht="15.75" customHeight="1" x14ac:dyDescent="0.25">
      <c r="A54" s="472"/>
      <c r="B54" s="449"/>
      <c r="C54" s="463"/>
      <c r="D54" s="464"/>
      <c r="E54" s="72" t="s">
        <v>134</v>
      </c>
      <c r="F54" s="70" t="s">
        <v>189</v>
      </c>
      <c r="G54" s="28" t="s">
        <v>190</v>
      </c>
      <c r="H54" s="45"/>
      <c r="I54" s="41"/>
      <c r="J54" s="42"/>
    </row>
    <row r="55" spans="1:10" ht="15.75" customHeight="1" x14ac:dyDescent="0.25">
      <c r="A55" s="472"/>
      <c r="B55" s="449"/>
      <c r="C55" s="463"/>
      <c r="D55" s="464"/>
      <c r="E55" s="72" t="s">
        <v>137</v>
      </c>
      <c r="F55" s="70" t="s">
        <v>191</v>
      </c>
      <c r="G55" s="28" t="s">
        <v>192</v>
      </c>
      <c r="H55" s="45"/>
      <c r="I55" s="48"/>
      <c r="J55" s="49"/>
    </row>
    <row r="56" spans="1:10" ht="15.75" customHeight="1" x14ac:dyDescent="0.25">
      <c r="A56" s="472"/>
      <c r="B56" s="449"/>
      <c r="C56" s="463"/>
      <c r="D56" s="464"/>
      <c r="E56" s="73" t="s">
        <v>140</v>
      </c>
      <c r="F56" s="452" t="s">
        <v>193</v>
      </c>
      <c r="G56" s="452"/>
      <c r="H56" s="452"/>
      <c r="I56" s="55" t="s">
        <v>234</v>
      </c>
      <c r="J56" s="37"/>
    </row>
    <row r="57" spans="1:10" x14ac:dyDescent="0.25">
      <c r="A57" s="472"/>
      <c r="B57" s="449"/>
      <c r="C57" s="463"/>
      <c r="D57" s="44" t="s">
        <v>122</v>
      </c>
      <c r="E57" s="451" t="s">
        <v>194</v>
      </c>
      <c r="F57" s="451"/>
      <c r="G57" s="451"/>
      <c r="H57" s="451"/>
      <c r="I57" s="27" t="s">
        <v>235</v>
      </c>
      <c r="J57" s="45"/>
    </row>
    <row r="58" spans="1:10" x14ac:dyDescent="0.25">
      <c r="A58" s="472"/>
      <c r="B58" s="449"/>
      <c r="C58" s="463"/>
      <c r="D58" s="74" t="s">
        <v>125</v>
      </c>
      <c r="E58" s="452" t="s">
        <v>195</v>
      </c>
      <c r="F58" s="452"/>
      <c r="G58" s="452"/>
      <c r="H58" s="452"/>
      <c r="I58" s="55" t="s">
        <v>236</v>
      </c>
      <c r="J58" s="37"/>
    </row>
    <row r="59" spans="1:10" x14ac:dyDescent="0.25">
      <c r="A59" s="472"/>
      <c r="B59" s="449"/>
      <c r="C59" s="27" t="s">
        <v>111</v>
      </c>
      <c r="D59" s="451" t="s">
        <v>196</v>
      </c>
      <c r="E59" s="451"/>
      <c r="F59" s="451"/>
      <c r="G59" s="44"/>
      <c r="H59" s="75"/>
      <c r="I59" s="38"/>
      <c r="J59" s="39"/>
    </row>
    <row r="60" spans="1:10" x14ac:dyDescent="0.25">
      <c r="A60" s="472"/>
      <c r="B60" s="449"/>
      <c r="C60" s="463"/>
      <c r="D60" s="67" t="s">
        <v>113</v>
      </c>
      <c r="E60" s="451" t="s">
        <v>197</v>
      </c>
      <c r="F60" s="451"/>
      <c r="G60" s="28" t="s">
        <v>115</v>
      </c>
      <c r="H60" s="45"/>
      <c r="I60" s="41"/>
      <c r="J60" s="42"/>
    </row>
    <row r="61" spans="1:10" x14ac:dyDescent="0.25">
      <c r="A61" s="472"/>
      <c r="B61" s="449"/>
      <c r="C61" s="463"/>
      <c r="D61" s="67" t="s">
        <v>116</v>
      </c>
      <c r="E61" s="451" t="s">
        <v>198</v>
      </c>
      <c r="F61" s="451"/>
      <c r="G61" s="28" t="s">
        <v>118</v>
      </c>
      <c r="H61" s="45"/>
      <c r="I61" s="41"/>
      <c r="J61" s="42"/>
    </row>
    <row r="62" spans="1:10" x14ac:dyDescent="0.25">
      <c r="A62" s="472"/>
      <c r="B62" s="449"/>
      <c r="C62" s="463"/>
      <c r="D62" s="44" t="s">
        <v>119</v>
      </c>
      <c r="E62" s="451" t="s">
        <v>199</v>
      </c>
      <c r="F62" s="451"/>
      <c r="G62" s="28" t="s">
        <v>121</v>
      </c>
      <c r="H62" s="45"/>
      <c r="I62" s="48"/>
      <c r="J62" s="49"/>
    </row>
    <row r="63" spans="1:10" x14ac:dyDescent="0.25">
      <c r="A63" s="472"/>
      <c r="B63" s="449"/>
      <c r="C63" s="463"/>
      <c r="D63" s="31" t="s">
        <v>122</v>
      </c>
      <c r="E63" s="452" t="s">
        <v>171</v>
      </c>
      <c r="F63" s="452"/>
      <c r="G63" s="452"/>
      <c r="H63" s="452"/>
      <c r="I63" s="55" t="s">
        <v>124</v>
      </c>
      <c r="J63" s="37"/>
    </row>
    <row r="64" spans="1:10" x14ac:dyDescent="0.25">
      <c r="A64" s="472"/>
      <c r="B64" s="449"/>
      <c r="C64" s="76" t="s">
        <v>127</v>
      </c>
      <c r="D64" s="452" t="s">
        <v>200</v>
      </c>
      <c r="E64" s="452"/>
      <c r="F64" s="452"/>
      <c r="G64" s="452"/>
      <c r="H64" s="452"/>
      <c r="I64" s="55" t="s">
        <v>237</v>
      </c>
      <c r="J64" s="77"/>
    </row>
    <row r="65" spans="1:10" x14ac:dyDescent="0.25">
      <c r="A65" s="473"/>
      <c r="B65" s="449"/>
      <c r="C65" s="78" t="s">
        <v>156</v>
      </c>
      <c r="D65" s="453" t="s">
        <v>201</v>
      </c>
      <c r="E65" s="451"/>
      <c r="F65" s="451"/>
      <c r="G65" s="451"/>
      <c r="H65" s="451"/>
      <c r="I65" s="38"/>
      <c r="J65" s="39"/>
    </row>
    <row r="66" spans="1:10" x14ac:dyDescent="0.25">
      <c r="A66" s="473"/>
      <c r="B66" s="449"/>
      <c r="C66" s="454"/>
      <c r="D66" s="455" t="s">
        <v>113</v>
      </c>
      <c r="E66" s="451" t="s">
        <v>202</v>
      </c>
      <c r="F66" s="451"/>
      <c r="G66" s="451"/>
      <c r="H66" s="451"/>
      <c r="I66" s="41"/>
      <c r="J66" s="42"/>
    </row>
    <row r="67" spans="1:10" x14ac:dyDescent="0.25">
      <c r="A67" s="473"/>
      <c r="B67" s="449"/>
      <c r="C67" s="454"/>
      <c r="D67" s="456"/>
      <c r="E67" s="28" t="s">
        <v>134</v>
      </c>
      <c r="F67" s="70" t="s">
        <v>203</v>
      </c>
      <c r="G67" s="28" t="s">
        <v>177</v>
      </c>
      <c r="H67" s="79"/>
      <c r="I67" s="41"/>
      <c r="J67" s="42"/>
    </row>
    <row r="68" spans="1:10" x14ac:dyDescent="0.25">
      <c r="A68" s="473"/>
      <c r="B68" s="449"/>
      <c r="C68" s="454"/>
      <c r="D68" s="456"/>
      <c r="E68" s="28" t="s">
        <v>137</v>
      </c>
      <c r="F68" s="70" t="s">
        <v>204</v>
      </c>
      <c r="G68" s="28" t="s">
        <v>179</v>
      </c>
      <c r="H68" s="79"/>
      <c r="I68" s="41"/>
      <c r="J68" s="42"/>
    </row>
    <row r="69" spans="1:10" x14ac:dyDescent="0.25">
      <c r="A69" s="473"/>
      <c r="B69" s="449"/>
      <c r="C69" s="43"/>
      <c r="D69" s="456"/>
      <c r="E69" s="27" t="s">
        <v>140</v>
      </c>
      <c r="F69" s="70" t="s">
        <v>205</v>
      </c>
      <c r="G69" s="28" t="s">
        <v>181</v>
      </c>
      <c r="H69" s="45"/>
      <c r="I69" s="41"/>
      <c r="J69" s="42"/>
    </row>
    <row r="70" spans="1:10" x14ac:dyDescent="0.25">
      <c r="A70" s="473"/>
      <c r="B70" s="449"/>
      <c r="C70" s="454"/>
      <c r="D70" s="456"/>
      <c r="E70" s="27" t="s">
        <v>182</v>
      </c>
      <c r="F70" s="70" t="s">
        <v>206</v>
      </c>
      <c r="G70" s="28" t="s">
        <v>184</v>
      </c>
      <c r="H70" s="45"/>
      <c r="I70" s="48"/>
      <c r="J70" s="49"/>
    </row>
    <row r="71" spans="1:10" x14ac:dyDescent="0.25">
      <c r="A71" s="473"/>
      <c r="B71" s="449"/>
      <c r="C71" s="458"/>
      <c r="D71" s="457"/>
      <c r="E71" s="55" t="s">
        <v>185</v>
      </c>
      <c r="F71" s="80" t="s">
        <v>186</v>
      </c>
      <c r="G71" s="31"/>
      <c r="H71" s="81"/>
      <c r="I71" s="36" t="s">
        <v>233</v>
      </c>
      <c r="J71" s="37"/>
    </row>
    <row r="72" spans="1:10" x14ac:dyDescent="0.25">
      <c r="A72" s="473"/>
      <c r="B72" s="449"/>
      <c r="C72" s="458"/>
      <c r="D72" s="448" t="s">
        <v>116</v>
      </c>
      <c r="E72" s="460" t="s">
        <v>207</v>
      </c>
      <c r="F72" s="453"/>
      <c r="G72" s="44"/>
      <c r="H72" s="82"/>
      <c r="I72" s="38"/>
      <c r="J72" s="39"/>
    </row>
    <row r="73" spans="1:10" x14ac:dyDescent="0.25">
      <c r="A73" s="473"/>
      <c r="B73" s="449"/>
      <c r="C73" s="458"/>
      <c r="D73" s="449"/>
      <c r="E73" s="28" t="s">
        <v>134</v>
      </c>
      <c r="F73" s="83" t="s">
        <v>208</v>
      </c>
      <c r="G73" s="44" t="s">
        <v>136</v>
      </c>
      <c r="H73" s="45"/>
      <c r="I73" s="41"/>
      <c r="J73" s="42"/>
    </row>
    <row r="74" spans="1:10" x14ac:dyDescent="0.25">
      <c r="A74" s="473"/>
      <c r="B74" s="449"/>
      <c r="C74" s="458"/>
      <c r="D74" s="449"/>
      <c r="E74" s="84" t="s">
        <v>137</v>
      </c>
      <c r="F74" s="46" t="s">
        <v>209</v>
      </c>
      <c r="G74" s="44" t="s">
        <v>139</v>
      </c>
      <c r="H74" s="85"/>
      <c r="I74" s="41"/>
      <c r="J74" s="42"/>
    </row>
    <row r="75" spans="1:10" ht="31.5" x14ac:dyDescent="0.25">
      <c r="A75" s="473"/>
      <c r="B75" s="449"/>
      <c r="C75" s="458"/>
      <c r="D75" s="449"/>
      <c r="E75" s="27" t="s">
        <v>137</v>
      </c>
      <c r="F75" s="70" t="s">
        <v>210</v>
      </c>
      <c r="G75" s="44" t="s">
        <v>139</v>
      </c>
      <c r="H75" s="45"/>
      <c r="I75" s="41"/>
      <c r="J75" s="42"/>
    </row>
    <row r="76" spans="1:10" x14ac:dyDescent="0.25">
      <c r="A76" s="473"/>
      <c r="B76" s="449"/>
      <c r="C76" s="458"/>
      <c r="D76" s="449"/>
      <c r="E76" s="27" t="s">
        <v>140</v>
      </c>
      <c r="F76" s="70" t="s">
        <v>211</v>
      </c>
      <c r="G76" s="44" t="s">
        <v>142</v>
      </c>
      <c r="H76" s="45"/>
      <c r="I76" s="48"/>
      <c r="J76" s="49"/>
    </row>
    <row r="77" spans="1:10" x14ac:dyDescent="0.25">
      <c r="A77" s="473"/>
      <c r="B77" s="449"/>
      <c r="C77" s="458"/>
      <c r="D77" s="450"/>
      <c r="E77" s="55" t="s">
        <v>182</v>
      </c>
      <c r="F77" s="80" t="s">
        <v>212</v>
      </c>
      <c r="G77" s="31"/>
      <c r="H77" s="81"/>
      <c r="I77" s="36" t="s">
        <v>238</v>
      </c>
      <c r="J77" s="37"/>
    </row>
    <row r="78" spans="1:10" x14ac:dyDescent="0.25">
      <c r="A78" s="473"/>
      <c r="B78" s="449"/>
      <c r="C78" s="459"/>
      <c r="D78" s="36" t="s">
        <v>119</v>
      </c>
      <c r="E78" s="461" t="s">
        <v>213</v>
      </c>
      <c r="F78" s="462"/>
      <c r="G78" s="31"/>
      <c r="H78" s="81"/>
      <c r="I78" s="36" t="s">
        <v>239</v>
      </c>
      <c r="J78" s="37"/>
    </row>
    <row r="79" spans="1:10" x14ac:dyDescent="0.25">
      <c r="A79" s="473"/>
      <c r="B79" s="450"/>
      <c r="C79" s="36" t="s">
        <v>159</v>
      </c>
      <c r="D79" s="445" t="s">
        <v>214</v>
      </c>
      <c r="E79" s="446"/>
      <c r="F79" s="447"/>
      <c r="G79" s="31"/>
      <c r="H79" s="81"/>
      <c r="I79" s="36" t="s">
        <v>240</v>
      </c>
      <c r="J79" s="37"/>
    </row>
    <row r="80" spans="1:10" x14ac:dyDescent="0.25">
      <c r="A80" s="473"/>
      <c r="B80" s="448">
        <v>4</v>
      </c>
      <c r="C80" s="27" t="s">
        <v>109</v>
      </c>
      <c r="D80" s="451" t="s">
        <v>215</v>
      </c>
      <c r="E80" s="451"/>
      <c r="F80" s="451"/>
      <c r="G80" s="28" t="s">
        <v>216</v>
      </c>
      <c r="H80" s="45"/>
      <c r="I80" s="38"/>
      <c r="J80" s="39"/>
    </row>
    <row r="81" spans="1:10" x14ac:dyDescent="0.25">
      <c r="A81" s="473"/>
      <c r="B81" s="449"/>
      <c r="C81" s="27" t="s">
        <v>111</v>
      </c>
      <c r="D81" s="451" t="s">
        <v>217</v>
      </c>
      <c r="E81" s="451"/>
      <c r="F81" s="451"/>
      <c r="G81" s="28" t="s">
        <v>218</v>
      </c>
      <c r="H81" s="45"/>
      <c r="I81" s="41"/>
      <c r="J81" s="42"/>
    </row>
    <row r="82" spans="1:10" x14ac:dyDescent="0.25">
      <c r="A82" s="473"/>
      <c r="B82" s="449"/>
      <c r="C82" s="27" t="s">
        <v>127</v>
      </c>
      <c r="D82" s="451" t="s">
        <v>219</v>
      </c>
      <c r="E82" s="451"/>
      <c r="F82" s="451"/>
      <c r="G82" s="28" t="s">
        <v>220</v>
      </c>
      <c r="H82" s="45"/>
      <c r="I82" s="48"/>
      <c r="J82" s="49"/>
    </row>
    <row r="83" spans="1:10" x14ac:dyDescent="0.25">
      <c r="A83" s="473"/>
      <c r="B83" s="450"/>
      <c r="C83" s="55" t="s">
        <v>156</v>
      </c>
      <c r="D83" s="452" t="s">
        <v>221</v>
      </c>
      <c r="E83" s="452"/>
      <c r="F83" s="452"/>
      <c r="G83" s="452"/>
      <c r="H83" s="452"/>
      <c r="I83" s="55" t="s">
        <v>241</v>
      </c>
      <c r="J83" s="37"/>
    </row>
    <row r="84" spans="1:10" x14ac:dyDescent="0.25">
      <c r="A84" s="474"/>
      <c r="B84" s="86">
        <v>5</v>
      </c>
      <c r="C84" s="434" t="s">
        <v>222</v>
      </c>
      <c r="D84" s="434"/>
      <c r="E84" s="434"/>
      <c r="F84" s="434"/>
      <c r="G84" s="434"/>
      <c r="H84" s="434"/>
      <c r="I84" s="76">
        <v>5</v>
      </c>
      <c r="J84" s="87"/>
    </row>
    <row r="85" spans="1:10" ht="38.25" customHeight="1" x14ac:dyDescent="0.25">
      <c r="A85" s="435" t="s">
        <v>242</v>
      </c>
      <c r="B85" s="438">
        <v>6</v>
      </c>
      <c r="C85" s="441" t="s">
        <v>677</v>
      </c>
      <c r="D85" s="442"/>
      <c r="E85" s="442"/>
      <c r="F85" s="442"/>
      <c r="G85" s="442"/>
      <c r="H85" s="443"/>
      <c r="I85" s="88"/>
      <c r="J85" s="89"/>
    </row>
    <row r="86" spans="1:10" x14ac:dyDescent="0.25">
      <c r="A86" s="436"/>
      <c r="B86" s="439"/>
      <c r="C86" s="90" t="s">
        <v>109</v>
      </c>
      <c r="D86" s="444" t="s">
        <v>223</v>
      </c>
      <c r="E86" s="442"/>
      <c r="F86" s="442"/>
      <c r="G86" s="442"/>
      <c r="H86" s="443"/>
      <c r="I86" s="91" t="s">
        <v>243</v>
      </c>
      <c r="J86" s="92"/>
    </row>
    <row r="87" spans="1:10" x14ac:dyDescent="0.25">
      <c r="A87" s="436"/>
      <c r="B87" s="439"/>
      <c r="C87" s="90" t="s">
        <v>111</v>
      </c>
      <c r="D87" s="444" t="s">
        <v>224</v>
      </c>
      <c r="E87" s="442"/>
      <c r="F87" s="442"/>
      <c r="G87" s="442"/>
      <c r="H87" s="443"/>
      <c r="I87" s="91" t="s">
        <v>244</v>
      </c>
      <c r="J87" s="92"/>
    </row>
    <row r="88" spans="1:10" x14ac:dyDescent="0.25">
      <c r="A88" s="436"/>
      <c r="B88" s="439"/>
      <c r="C88" s="90" t="s">
        <v>127</v>
      </c>
      <c r="D88" s="444" t="s">
        <v>225</v>
      </c>
      <c r="E88" s="442"/>
      <c r="F88" s="442"/>
      <c r="G88" s="442"/>
      <c r="H88" s="443"/>
      <c r="I88" s="91" t="s">
        <v>245</v>
      </c>
      <c r="J88" s="92"/>
    </row>
    <row r="89" spans="1:10" x14ac:dyDescent="0.25">
      <c r="A89" s="437"/>
      <c r="B89" s="440"/>
      <c r="C89" s="90" t="s">
        <v>156</v>
      </c>
      <c r="D89" s="444" t="s">
        <v>226</v>
      </c>
      <c r="E89" s="442"/>
      <c r="F89" s="442"/>
      <c r="G89" s="442"/>
      <c r="H89" s="443"/>
      <c r="I89" s="91" t="s">
        <v>246</v>
      </c>
      <c r="J89" s="92"/>
    </row>
    <row r="91" spans="1:10" x14ac:dyDescent="0.25">
      <c r="B91" s="250" t="s">
        <v>442</v>
      </c>
      <c r="G91" s="251" t="s">
        <v>443</v>
      </c>
    </row>
    <row r="92" spans="1:10" ht="15.75" customHeight="1" x14ac:dyDescent="0.25">
      <c r="B92" s="93">
        <v>1</v>
      </c>
      <c r="C92" s="20" t="s">
        <v>444</v>
      </c>
      <c r="G92" s="93">
        <v>1</v>
      </c>
      <c r="H92" s="20" t="s">
        <v>447</v>
      </c>
    </row>
    <row r="93" spans="1:10" x14ac:dyDescent="0.25">
      <c r="B93" s="93">
        <v>2</v>
      </c>
      <c r="C93" s="20" t="s">
        <v>445</v>
      </c>
      <c r="G93" s="93">
        <v>2</v>
      </c>
      <c r="H93" s="20" t="s">
        <v>448</v>
      </c>
    </row>
    <row r="94" spans="1:10" x14ac:dyDescent="0.25">
      <c r="B94" s="93">
        <v>3</v>
      </c>
      <c r="C94" s="20" t="s">
        <v>446</v>
      </c>
      <c r="G94" s="93">
        <v>3</v>
      </c>
      <c r="H94" s="20" t="s">
        <v>452</v>
      </c>
    </row>
    <row r="95" spans="1:10" x14ac:dyDescent="0.25">
      <c r="B95" s="93">
        <v>4</v>
      </c>
      <c r="C95" s="20" t="s">
        <v>451</v>
      </c>
      <c r="G95" s="93">
        <v>4</v>
      </c>
      <c r="H95" s="20" t="s">
        <v>449</v>
      </c>
    </row>
    <row r="96" spans="1:10" x14ac:dyDescent="0.25">
      <c r="G96" s="93">
        <v>5</v>
      </c>
      <c r="H96" s="20" t="s">
        <v>450</v>
      </c>
    </row>
    <row r="97" spans="2:3" x14ac:dyDescent="0.25">
      <c r="B97" s="251" t="s">
        <v>453</v>
      </c>
    </row>
    <row r="98" spans="2:3" x14ac:dyDescent="0.25">
      <c r="B98" s="346">
        <v>6</v>
      </c>
      <c r="C98" s="252" t="s">
        <v>454</v>
      </c>
    </row>
  </sheetData>
  <mergeCells count="92">
    <mergeCell ref="A2:C2"/>
    <mergeCell ref="D2:J2"/>
    <mergeCell ref="A3:A26"/>
    <mergeCell ref="B3:B11"/>
    <mergeCell ref="C3:H3"/>
    <mergeCell ref="D4:H4"/>
    <mergeCell ref="C5:C10"/>
    <mergeCell ref="D5:F5"/>
    <mergeCell ref="I5:J9"/>
    <mergeCell ref="E6:F6"/>
    <mergeCell ref="E7:F7"/>
    <mergeCell ref="E8:F8"/>
    <mergeCell ref="E9:F9"/>
    <mergeCell ref="E10:F10"/>
    <mergeCell ref="D11:F11"/>
    <mergeCell ref="E15:H15"/>
    <mergeCell ref="E19:F19"/>
    <mergeCell ref="C20:C23"/>
    <mergeCell ref="D20:H20"/>
    <mergeCell ref="E21:F21"/>
    <mergeCell ref="E22:F22"/>
    <mergeCell ref="E23:F23"/>
    <mergeCell ref="D15:D18"/>
    <mergeCell ref="D24:F24"/>
    <mergeCell ref="C25:F25"/>
    <mergeCell ref="C26:H26"/>
    <mergeCell ref="A27:A84"/>
    <mergeCell ref="B27:B32"/>
    <mergeCell ref="C27:H27"/>
    <mergeCell ref="D28:F28"/>
    <mergeCell ref="D29:F29"/>
    <mergeCell ref="D30:F30"/>
    <mergeCell ref="D31:F31"/>
    <mergeCell ref="B12:B24"/>
    <mergeCell ref="C12:H12"/>
    <mergeCell ref="D13:H13"/>
    <mergeCell ref="E14:F14"/>
    <mergeCell ref="D32:F32"/>
    <mergeCell ref="B33:B43"/>
    <mergeCell ref="C33:E33"/>
    <mergeCell ref="D34:H34"/>
    <mergeCell ref="E35:F35"/>
    <mergeCell ref="E36:F36"/>
    <mergeCell ref="E37:H37"/>
    <mergeCell ref="D38:H38"/>
    <mergeCell ref="E39:F39"/>
    <mergeCell ref="E40:F40"/>
    <mergeCell ref="E58:H58"/>
    <mergeCell ref="E41:F41"/>
    <mergeCell ref="E42:H42"/>
    <mergeCell ref="D43:H43"/>
    <mergeCell ref="B44:B79"/>
    <mergeCell ref="C44:H44"/>
    <mergeCell ref="D45:H45"/>
    <mergeCell ref="C46:C58"/>
    <mergeCell ref="E46:F46"/>
    <mergeCell ref="D47:D51"/>
    <mergeCell ref="F51:H51"/>
    <mergeCell ref="E52:H52"/>
    <mergeCell ref="E53:H53"/>
    <mergeCell ref="D54:D56"/>
    <mergeCell ref="F56:H56"/>
    <mergeCell ref="E57:H57"/>
    <mergeCell ref="D59:F59"/>
    <mergeCell ref="C60:C63"/>
    <mergeCell ref="E60:F60"/>
    <mergeCell ref="E61:F61"/>
    <mergeCell ref="E62:F62"/>
    <mergeCell ref="E63:H63"/>
    <mergeCell ref="D64:H64"/>
    <mergeCell ref="D65:H65"/>
    <mergeCell ref="C66:C68"/>
    <mergeCell ref="D66:D71"/>
    <mergeCell ref="E66:H66"/>
    <mergeCell ref="C70:C78"/>
    <mergeCell ref="D72:D77"/>
    <mergeCell ref="E72:F72"/>
    <mergeCell ref="E78:F78"/>
    <mergeCell ref="D79:F79"/>
    <mergeCell ref="B80:B83"/>
    <mergeCell ref="D80:F80"/>
    <mergeCell ref="D81:F81"/>
    <mergeCell ref="D82:F82"/>
    <mergeCell ref="D83:H83"/>
    <mergeCell ref="C84:H84"/>
    <mergeCell ref="A85:A89"/>
    <mergeCell ref="B85:B89"/>
    <mergeCell ref="C85:H85"/>
    <mergeCell ref="D86:H86"/>
    <mergeCell ref="D87:H87"/>
    <mergeCell ref="D88:H88"/>
    <mergeCell ref="D89:H89"/>
  </mergeCells>
  <dataValidations count="4">
    <dataValidation type="whole" allowBlank="1" showInputMessage="1" showErrorMessage="1" error=" Non negative, no decimal, upto 99,999,999,999,999" sqref="H67:H68">
      <formula1>0</formula1>
      <formula2>99999999999999</formula2>
    </dataValidation>
    <dataValidation type="whole" allowBlank="1" showErrorMessage="1" error="  Non negative, no decimal, upto 99,999,999,999,999" sqref="J11 H55 J64 J56 J58 J79">
      <formula1>-99999999999999</formula1>
      <formula2>99999999999999</formula2>
    </dataValidation>
    <dataValidation type="whole" allowBlank="1" showErrorMessage="1" error="  Non negative, no decimal, upto 99,999,999,999,999" sqref="J23:J26 H21:H22 J19 H16:H18 H14 J10 H6:H9 J62:J63 H60:H62 H54 J51:J52 H47:H50 J42:J43 H39:H41 J37 H35:H36 J32 H28:H31 J57 J71 H69:H70 J77:J78 H73:H76 J83 H80:H82 J86:J89">
      <formula1>0</formula1>
      <formula2>99999999999999</formula2>
    </dataValidation>
    <dataValidation type="whole" allowBlank="1" showErrorMessage="1" error="No decimal, upto 99,999,999,999,999" sqref="J4 J84">
      <formula1>-99999999999999</formula1>
      <formula2>99999999999999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16"/>
  <sheetViews>
    <sheetView zoomScaleNormal="100" workbookViewId="0">
      <selection activeCell="C121" sqref="C121:H121"/>
    </sheetView>
  </sheetViews>
  <sheetFormatPr defaultRowHeight="18.75" x14ac:dyDescent="0.3"/>
  <cols>
    <col min="1" max="1" width="11.28515625" style="6" customWidth="1"/>
    <col min="2" max="2" width="7.7109375" style="6" customWidth="1"/>
    <col min="3" max="3" width="5.42578125" style="6" bestFit="1" customWidth="1"/>
    <col min="4" max="4" width="88.140625" style="6" customWidth="1"/>
    <col min="5" max="5" width="5.7109375" style="6" bestFit="1" customWidth="1"/>
    <col min="6" max="6" width="16.42578125" style="6" customWidth="1"/>
    <col min="7" max="7" width="6.85546875" style="6" customWidth="1"/>
    <col min="8" max="8" width="15.140625" style="6" customWidth="1"/>
    <col min="9" max="9" width="13.28515625" style="6" customWidth="1"/>
    <col min="10" max="10" width="15.85546875" style="6" customWidth="1"/>
    <col min="11" max="11" width="10.7109375" style="6" customWidth="1"/>
    <col min="12" max="12" width="10.42578125" style="6" customWidth="1"/>
    <col min="13" max="13" width="10" style="6" customWidth="1"/>
    <col min="14" max="14" width="11.28515625" style="6" customWidth="1"/>
    <col min="15" max="15" width="10.28515625" style="6" customWidth="1"/>
    <col min="16" max="16384" width="9.140625" style="6"/>
  </cols>
  <sheetData>
    <row r="1" spans="1:15" x14ac:dyDescent="0.3">
      <c r="A1" s="94"/>
      <c r="B1" s="94"/>
      <c r="C1" s="94"/>
      <c r="D1" s="94"/>
      <c r="E1" s="94"/>
      <c r="F1" s="94"/>
      <c r="G1" s="94"/>
      <c r="H1" s="94"/>
      <c r="I1" s="94"/>
      <c r="J1" s="94"/>
      <c r="K1" s="95"/>
      <c r="L1" s="94"/>
      <c r="M1" s="94"/>
      <c r="N1" s="94"/>
      <c r="O1" s="94"/>
    </row>
    <row r="2" spans="1:15" x14ac:dyDescent="0.3">
      <c r="A2" s="629" t="s">
        <v>247</v>
      </c>
      <c r="B2" s="630"/>
      <c r="C2" s="630"/>
      <c r="D2" s="579" t="s">
        <v>678</v>
      </c>
      <c r="E2" s="579"/>
      <c r="F2" s="579"/>
      <c r="G2" s="579"/>
      <c r="H2" s="579"/>
      <c r="I2" s="579"/>
      <c r="J2" s="579"/>
      <c r="K2" s="96"/>
      <c r="L2" s="96"/>
      <c r="M2" s="97"/>
      <c r="N2" s="97"/>
      <c r="O2" s="97"/>
    </row>
    <row r="3" spans="1:15" x14ac:dyDescent="0.3">
      <c r="A3" s="98"/>
      <c r="B3" s="8">
        <v>13</v>
      </c>
      <c r="C3" s="610" t="s">
        <v>248</v>
      </c>
      <c r="D3" s="610"/>
      <c r="E3" s="610"/>
      <c r="F3" s="610"/>
      <c r="G3" s="610"/>
      <c r="H3" s="611"/>
      <c r="I3" s="99">
        <v>13</v>
      </c>
      <c r="J3" s="100"/>
      <c r="K3" s="96"/>
      <c r="L3" s="96"/>
      <c r="M3" s="97"/>
      <c r="N3" s="97"/>
      <c r="O3" s="97"/>
    </row>
    <row r="4" spans="1:15" x14ac:dyDescent="0.3">
      <c r="A4" s="631"/>
      <c r="B4" s="8">
        <v>14</v>
      </c>
      <c r="C4" s="563" t="s">
        <v>249</v>
      </c>
      <c r="D4" s="564"/>
      <c r="E4" s="564"/>
      <c r="F4" s="564"/>
      <c r="G4" s="564"/>
      <c r="H4" s="565"/>
      <c r="I4" s="15"/>
      <c r="J4" s="101"/>
      <c r="K4" s="96"/>
      <c r="L4" s="96"/>
      <c r="M4" s="97"/>
      <c r="N4" s="97"/>
      <c r="O4" s="97"/>
    </row>
    <row r="5" spans="1:15" x14ac:dyDescent="0.3">
      <c r="A5" s="631"/>
      <c r="B5" s="102"/>
      <c r="C5" s="103" t="s">
        <v>113</v>
      </c>
      <c r="D5" s="609" t="s">
        <v>250</v>
      </c>
      <c r="E5" s="610"/>
      <c r="F5" s="611"/>
      <c r="G5" s="104" t="s">
        <v>113</v>
      </c>
      <c r="H5" s="105"/>
      <c r="I5" s="106"/>
      <c r="J5" s="107"/>
      <c r="K5" s="96"/>
      <c r="L5" s="96"/>
      <c r="M5" s="97"/>
      <c r="N5" s="97"/>
      <c r="O5" s="97"/>
    </row>
    <row r="6" spans="1:15" x14ac:dyDescent="0.3">
      <c r="A6" s="631"/>
      <c r="B6" s="108"/>
      <c r="C6" s="17" t="s">
        <v>116</v>
      </c>
      <c r="D6" s="609" t="s">
        <v>251</v>
      </c>
      <c r="E6" s="610"/>
      <c r="F6" s="611"/>
      <c r="G6" s="109" t="s">
        <v>116</v>
      </c>
      <c r="H6" s="110"/>
      <c r="I6" s="106"/>
      <c r="J6" s="107"/>
      <c r="K6" s="96"/>
      <c r="L6" s="96"/>
      <c r="M6" s="97"/>
      <c r="N6" s="97"/>
      <c r="O6" s="97"/>
    </row>
    <row r="7" spans="1:15" x14ac:dyDescent="0.3">
      <c r="A7" s="631"/>
      <c r="B7" s="108"/>
      <c r="C7" s="111" t="s">
        <v>119</v>
      </c>
      <c r="D7" s="609" t="s">
        <v>252</v>
      </c>
      <c r="E7" s="610"/>
      <c r="F7" s="611"/>
      <c r="G7" s="112" t="s">
        <v>119</v>
      </c>
      <c r="H7" s="110"/>
      <c r="I7" s="106"/>
      <c r="J7" s="107"/>
      <c r="K7" s="96"/>
      <c r="L7" s="96"/>
      <c r="M7" s="97"/>
      <c r="N7" s="97"/>
      <c r="O7" s="97"/>
    </row>
    <row r="8" spans="1:15" x14ac:dyDescent="0.3">
      <c r="A8" s="631"/>
      <c r="B8" s="108"/>
      <c r="C8" s="111" t="s">
        <v>122</v>
      </c>
      <c r="D8" s="609" t="s">
        <v>253</v>
      </c>
      <c r="E8" s="610"/>
      <c r="F8" s="611"/>
      <c r="G8" s="112" t="s">
        <v>122</v>
      </c>
      <c r="H8" s="110"/>
      <c r="I8" s="106"/>
      <c r="J8" s="107"/>
      <c r="K8" s="96"/>
      <c r="L8" s="96"/>
      <c r="M8" s="97"/>
      <c r="N8" s="97"/>
      <c r="O8" s="97"/>
    </row>
    <row r="9" spans="1:15" x14ac:dyDescent="0.3">
      <c r="A9" s="631"/>
      <c r="B9" s="108"/>
      <c r="C9" s="17" t="s">
        <v>125</v>
      </c>
      <c r="D9" s="113" t="s">
        <v>254</v>
      </c>
      <c r="E9" s="113"/>
      <c r="F9" s="113"/>
      <c r="G9" s="109" t="s">
        <v>125</v>
      </c>
      <c r="H9" s="110"/>
      <c r="I9" s="106"/>
      <c r="J9" s="107"/>
      <c r="K9" s="96"/>
      <c r="L9" s="96"/>
      <c r="M9" s="97"/>
      <c r="N9" s="97"/>
      <c r="O9" s="97"/>
    </row>
    <row r="10" spans="1:15" x14ac:dyDescent="0.3">
      <c r="A10" s="631"/>
      <c r="B10" s="114"/>
      <c r="C10" s="17" t="s">
        <v>255</v>
      </c>
      <c r="D10" s="632" t="s">
        <v>256</v>
      </c>
      <c r="E10" s="633"/>
      <c r="F10" s="633"/>
      <c r="G10" s="109" t="s">
        <v>255</v>
      </c>
      <c r="H10" s="110"/>
      <c r="I10" s="106"/>
      <c r="J10" s="107"/>
      <c r="K10" s="96"/>
      <c r="L10" s="96"/>
      <c r="M10" s="97"/>
      <c r="N10" s="97"/>
      <c r="O10" s="97"/>
    </row>
    <row r="11" spans="1:15" x14ac:dyDescent="0.3">
      <c r="A11" s="631"/>
      <c r="B11" s="108"/>
      <c r="C11" s="17" t="s">
        <v>257</v>
      </c>
      <c r="D11" s="115" t="s">
        <v>258</v>
      </c>
      <c r="E11" s="115"/>
      <c r="F11" s="115"/>
      <c r="G11" s="109" t="s">
        <v>257</v>
      </c>
      <c r="H11" s="110"/>
      <c r="I11" s="106"/>
      <c r="J11" s="107"/>
      <c r="K11" s="96"/>
      <c r="L11" s="96"/>
      <c r="M11" s="97"/>
      <c r="N11" s="97"/>
      <c r="O11" s="97"/>
    </row>
    <row r="12" spans="1:15" x14ac:dyDescent="0.3">
      <c r="A12" s="631"/>
      <c r="B12" s="108"/>
      <c r="C12" s="17" t="s">
        <v>259</v>
      </c>
      <c r="D12" s="115" t="s">
        <v>260</v>
      </c>
      <c r="E12" s="115"/>
      <c r="F12" s="115"/>
      <c r="G12" s="109" t="s">
        <v>259</v>
      </c>
      <c r="H12" s="110"/>
      <c r="I12" s="106"/>
      <c r="J12" s="107"/>
      <c r="K12" s="96"/>
      <c r="L12" s="96"/>
      <c r="M12" s="97"/>
      <c r="N12" s="97"/>
      <c r="O12" s="97"/>
    </row>
    <row r="13" spans="1:15" x14ac:dyDescent="0.3">
      <c r="A13" s="631"/>
      <c r="B13" s="108"/>
      <c r="C13" s="17" t="s">
        <v>261</v>
      </c>
      <c r="D13" s="621" t="s">
        <v>262</v>
      </c>
      <c r="E13" s="622"/>
      <c r="F13" s="623"/>
      <c r="G13" s="116" t="s">
        <v>261</v>
      </c>
      <c r="H13" s="110"/>
      <c r="I13" s="106"/>
      <c r="J13" s="107"/>
      <c r="K13" s="96"/>
      <c r="L13" s="96"/>
      <c r="M13" s="97"/>
      <c r="N13" s="97"/>
      <c r="O13" s="97"/>
    </row>
    <row r="14" spans="1:15" x14ac:dyDescent="0.3">
      <c r="A14" s="631"/>
      <c r="B14" s="108"/>
      <c r="C14" s="17" t="s">
        <v>263</v>
      </c>
      <c r="D14" s="609" t="s">
        <v>264</v>
      </c>
      <c r="E14" s="610"/>
      <c r="F14" s="611"/>
      <c r="G14" s="109" t="s">
        <v>263</v>
      </c>
      <c r="H14" s="110"/>
      <c r="I14" s="106"/>
      <c r="J14" s="107"/>
      <c r="K14" s="96"/>
      <c r="L14" s="96"/>
      <c r="M14" s="97"/>
      <c r="N14" s="97"/>
      <c r="O14" s="97"/>
    </row>
    <row r="15" spans="1:15" x14ac:dyDescent="0.3">
      <c r="A15" s="631"/>
      <c r="B15" s="108"/>
      <c r="C15" s="117" t="s">
        <v>265</v>
      </c>
      <c r="D15" s="609" t="s">
        <v>266</v>
      </c>
      <c r="E15" s="610"/>
      <c r="F15" s="610"/>
      <c r="G15" s="610"/>
      <c r="H15" s="611"/>
      <c r="I15" s="106"/>
      <c r="J15" s="107"/>
      <c r="K15" s="96"/>
      <c r="L15" s="96"/>
      <c r="M15" s="97"/>
      <c r="N15" s="97"/>
      <c r="O15" s="97"/>
    </row>
    <row r="16" spans="1:15" x14ac:dyDescent="0.3">
      <c r="A16" s="118"/>
      <c r="B16" s="119"/>
      <c r="C16" s="241"/>
      <c r="D16" s="242"/>
      <c r="E16" s="364" t="s">
        <v>267</v>
      </c>
      <c r="F16" s="18" t="s">
        <v>268</v>
      </c>
      <c r="G16" s="121"/>
      <c r="H16" s="18" t="s">
        <v>269</v>
      </c>
      <c r="I16" s="106"/>
      <c r="J16" s="107"/>
      <c r="K16" s="96"/>
      <c r="L16" s="96"/>
      <c r="M16" s="97"/>
      <c r="N16" s="97"/>
      <c r="O16" s="97"/>
    </row>
    <row r="17" spans="1:15" x14ac:dyDescent="0.3">
      <c r="A17" s="118"/>
      <c r="B17" s="119"/>
      <c r="C17" s="241"/>
      <c r="D17" s="242"/>
      <c r="E17" s="17">
        <v>1</v>
      </c>
      <c r="F17" s="122" t="s">
        <v>270</v>
      </c>
      <c r="G17" s="123"/>
      <c r="H17" s="19"/>
      <c r="I17" s="106"/>
      <c r="J17" s="107"/>
      <c r="K17" s="96"/>
      <c r="L17" s="96"/>
      <c r="M17" s="97"/>
      <c r="N17" s="97"/>
      <c r="O17" s="97"/>
    </row>
    <row r="18" spans="1:15" x14ac:dyDescent="0.3">
      <c r="A18" s="118"/>
      <c r="B18" s="119"/>
      <c r="C18" s="241"/>
      <c r="D18" s="242"/>
      <c r="E18" s="17">
        <f>E17+1</f>
        <v>2</v>
      </c>
      <c r="F18" s="122" t="s">
        <v>270</v>
      </c>
      <c r="G18" s="123"/>
      <c r="H18" s="19"/>
      <c r="I18" s="106"/>
      <c r="J18" s="107"/>
      <c r="K18" s="96"/>
      <c r="L18" s="96"/>
      <c r="M18" s="97"/>
      <c r="N18" s="97"/>
      <c r="O18" s="97"/>
    </row>
    <row r="19" spans="1:15" x14ac:dyDescent="0.3">
      <c r="A19" s="118"/>
      <c r="B19" s="119"/>
      <c r="C19" s="241"/>
      <c r="D19" s="242"/>
      <c r="E19" s="17">
        <f>E18+1</f>
        <v>3</v>
      </c>
      <c r="F19" s="122" t="s">
        <v>270</v>
      </c>
      <c r="G19" s="123"/>
      <c r="H19" s="19"/>
      <c r="I19" s="106"/>
      <c r="J19" s="107"/>
      <c r="K19" s="96"/>
      <c r="L19" s="96"/>
      <c r="M19" s="97"/>
      <c r="N19" s="97"/>
      <c r="O19" s="97"/>
    </row>
    <row r="20" spans="1:15" x14ac:dyDescent="0.3">
      <c r="A20" s="118"/>
      <c r="B20" s="119"/>
      <c r="C20" s="241"/>
      <c r="D20" s="242"/>
      <c r="E20" s="17">
        <f>E19+1</f>
        <v>4</v>
      </c>
      <c r="F20" s="122" t="s">
        <v>270</v>
      </c>
      <c r="G20" s="123"/>
      <c r="H20" s="19"/>
      <c r="I20" s="106"/>
      <c r="J20" s="107"/>
      <c r="K20" s="96"/>
      <c r="L20" s="96"/>
      <c r="M20" s="97"/>
      <c r="N20" s="97"/>
      <c r="O20" s="97"/>
    </row>
    <row r="21" spans="1:15" x14ac:dyDescent="0.3">
      <c r="A21" s="118"/>
      <c r="B21" s="119"/>
      <c r="C21" s="241"/>
      <c r="D21" s="242"/>
      <c r="E21" s="125"/>
      <c r="F21" s="126" t="s">
        <v>271</v>
      </c>
      <c r="G21" s="127"/>
      <c r="H21" s="128">
        <v>0</v>
      </c>
      <c r="I21" s="106"/>
      <c r="J21" s="107"/>
      <c r="K21" s="96"/>
      <c r="L21" s="96"/>
      <c r="M21" s="97"/>
      <c r="N21" s="97"/>
      <c r="O21" s="97"/>
    </row>
    <row r="22" spans="1:15" x14ac:dyDescent="0.3">
      <c r="A22" s="118"/>
      <c r="B22" s="119"/>
      <c r="C22" s="129"/>
      <c r="D22" s="624"/>
      <c r="E22" s="625"/>
      <c r="F22" s="625"/>
      <c r="G22" s="625"/>
      <c r="H22" s="625"/>
      <c r="I22" s="130"/>
      <c r="J22" s="131"/>
      <c r="K22" s="96"/>
      <c r="L22" s="96"/>
      <c r="M22" s="97"/>
      <c r="N22" s="97"/>
      <c r="O22" s="97"/>
    </row>
    <row r="23" spans="1:15" x14ac:dyDescent="0.3">
      <c r="A23" s="118"/>
      <c r="B23" s="124"/>
      <c r="C23" s="132" t="s">
        <v>272</v>
      </c>
      <c r="D23" s="626" t="s">
        <v>273</v>
      </c>
      <c r="E23" s="627"/>
      <c r="F23" s="628"/>
      <c r="G23" s="133"/>
      <c r="H23" s="134"/>
      <c r="I23" s="133" t="s">
        <v>274</v>
      </c>
      <c r="J23" s="135"/>
      <c r="K23" s="96"/>
      <c r="L23" s="96"/>
      <c r="M23" s="97"/>
      <c r="N23" s="97"/>
      <c r="O23" s="97"/>
    </row>
    <row r="24" spans="1:15" x14ac:dyDescent="0.3">
      <c r="A24" s="118"/>
      <c r="B24" s="136">
        <v>15</v>
      </c>
      <c r="C24" s="609" t="s">
        <v>275</v>
      </c>
      <c r="D24" s="610"/>
      <c r="E24" s="610"/>
      <c r="F24" s="610"/>
      <c r="G24" s="610"/>
      <c r="H24" s="611"/>
      <c r="I24" s="133">
        <v>15</v>
      </c>
      <c r="J24" s="135"/>
      <c r="K24" s="96"/>
      <c r="L24" s="96"/>
      <c r="M24" s="97"/>
      <c r="N24" s="97"/>
      <c r="O24" s="97"/>
    </row>
    <row r="25" spans="1:15" x14ac:dyDescent="0.3">
      <c r="A25" s="613"/>
      <c r="B25" s="137">
        <v>16</v>
      </c>
      <c r="C25" s="552" t="s">
        <v>276</v>
      </c>
      <c r="D25" s="553"/>
      <c r="E25" s="553"/>
      <c r="F25" s="553"/>
      <c r="G25" s="553"/>
      <c r="H25" s="553"/>
      <c r="I25" s="138">
        <v>16</v>
      </c>
      <c r="J25" s="19"/>
      <c r="K25" s="96"/>
      <c r="L25" s="96"/>
      <c r="M25" s="97"/>
      <c r="N25" s="97"/>
      <c r="O25" s="97"/>
    </row>
    <row r="26" spans="1:15" x14ac:dyDescent="0.3">
      <c r="A26" s="613"/>
      <c r="B26" s="137">
        <v>17</v>
      </c>
      <c r="C26" s="563" t="s">
        <v>277</v>
      </c>
      <c r="D26" s="614"/>
      <c r="E26" s="614"/>
      <c r="F26" s="614"/>
      <c r="G26" s="614"/>
      <c r="H26" s="615"/>
      <c r="I26" s="138">
        <v>17</v>
      </c>
      <c r="J26" s="19"/>
      <c r="K26" s="96"/>
      <c r="L26" s="96"/>
      <c r="M26" s="97"/>
      <c r="N26" s="97"/>
      <c r="O26" s="97"/>
    </row>
    <row r="27" spans="1:15" x14ac:dyDescent="0.3">
      <c r="A27" s="613"/>
      <c r="B27" s="137">
        <v>18</v>
      </c>
      <c r="C27" s="552" t="s">
        <v>278</v>
      </c>
      <c r="D27" s="553"/>
      <c r="E27" s="553"/>
      <c r="F27" s="553"/>
      <c r="G27" s="553"/>
      <c r="H27" s="553"/>
      <c r="I27" s="138">
        <v>18</v>
      </c>
      <c r="J27" s="19"/>
      <c r="K27" s="96"/>
      <c r="L27" s="96"/>
      <c r="M27" s="97"/>
      <c r="N27" s="97"/>
      <c r="O27" s="97"/>
    </row>
    <row r="28" spans="1:15" x14ac:dyDescent="0.3">
      <c r="A28" s="613"/>
      <c r="B28" s="137">
        <v>19</v>
      </c>
      <c r="C28" s="552" t="s">
        <v>279</v>
      </c>
      <c r="D28" s="553"/>
      <c r="E28" s="553"/>
      <c r="F28" s="553"/>
      <c r="G28" s="553"/>
      <c r="H28" s="553"/>
      <c r="I28" s="138">
        <v>19</v>
      </c>
      <c r="J28" s="19"/>
      <c r="K28" s="96"/>
      <c r="L28" s="96"/>
      <c r="M28" s="97"/>
      <c r="N28" s="97"/>
      <c r="O28" s="97"/>
    </row>
    <row r="29" spans="1:15" x14ac:dyDescent="0.3">
      <c r="A29" s="613"/>
      <c r="B29" s="137">
        <v>20</v>
      </c>
      <c r="C29" s="552" t="s">
        <v>280</v>
      </c>
      <c r="D29" s="553"/>
      <c r="E29" s="553"/>
      <c r="F29" s="553"/>
      <c r="G29" s="553"/>
      <c r="H29" s="553"/>
      <c r="I29" s="138">
        <v>20</v>
      </c>
      <c r="J29" s="19"/>
      <c r="K29" s="96"/>
      <c r="L29" s="96"/>
      <c r="M29" s="97"/>
      <c r="N29" s="97"/>
      <c r="O29" s="97"/>
    </row>
    <row r="30" spans="1:15" x14ac:dyDescent="0.3">
      <c r="A30" s="613"/>
      <c r="B30" s="137">
        <v>21</v>
      </c>
      <c r="C30" s="552" t="s">
        <v>281</v>
      </c>
      <c r="D30" s="553"/>
      <c r="E30" s="553"/>
      <c r="F30" s="553"/>
      <c r="G30" s="553"/>
      <c r="H30" s="553"/>
      <c r="I30" s="138">
        <v>21</v>
      </c>
      <c r="J30" s="19"/>
      <c r="K30" s="96"/>
      <c r="L30" s="96"/>
      <c r="M30" s="97"/>
      <c r="N30" s="97"/>
      <c r="O30" s="97"/>
    </row>
    <row r="31" spans="1:15" x14ac:dyDescent="0.3">
      <c r="A31" s="613"/>
      <c r="B31" s="137">
        <v>22</v>
      </c>
      <c r="C31" s="608" t="s">
        <v>282</v>
      </c>
      <c r="D31" s="616"/>
      <c r="E31" s="616"/>
      <c r="F31" s="616"/>
      <c r="G31" s="616"/>
      <c r="H31" s="617"/>
      <c r="I31" s="139"/>
      <c r="J31" s="140"/>
      <c r="K31" s="96"/>
      <c r="L31" s="96"/>
      <c r="M31" s="97"/>
      <c r="N31" s="97"/>
      <c r="O31" s="97"/>
    </row>
    <row r="32" spans="1:15" x14ac:dyDescent="0.3">
      <c r="A32" s="613"/>
      <c r="B32" s="102"/>
      <c r="C32" s="17" t="s">
        <v>113</v>
      </c>
      <c r="D32" s="552" t="s">
        <v>283</v>
      </c>
      <c r="E32" s="612"/>
      <c r="F32" s="612"/>
      <c r="G32" s="18" t="s">
        <v>284</v>
      </c>
      <c r="H32" s="19"/>
      <c r="I32" s="559"/>
      <c r="J32" s="605"/>
      <c r="K32" s="96"/>
      <c r="L32" s="96"/>
      <c r="M32" s="97"/>
      <c r="N32" s="97"/>
      <c r="O32" s="97"/>
    </row>
    <row r="33" spans="1:15" x14ac:dyDescent="0.3">
      <c r="A33" s="613"/>
      <c r="B33" s="108"/>
      <c r="C33" s="17" t="s">
        <v>116</v>
      </c>
      <c r="D33" s="552" t="s">
        <v>285</v>
      </c>
      <c r="E33" s="612"/>
      <c r="F33" s="612"/>
      <c r="G33" s="18" t="s">
        <v>286</v>
      </c>
      <c r="H33" s="19"/>
      <c r="I33" s="606"/>
      <c r="J33" s="603"/>
      <c r="K33" s="96"/>
      <c r="L33" s="96"/>
      <c r="M33" s="97"/>
      <c r="N33" s="97"/>
      <c r="O33" s="97"/>
    </row>
    <row r="34" spans="1:15" x14ac:dyDescent="0.3">
      <c r="A34" s="613"/>
      <c r="B34" s="108"/>
      <c r="C34" s="17" t="s">
        <v>119</v>
      </c>
      <c r="D34" s="552" t="s">
        <v>287</v>
      </c>
      <c r="E34" s="612"/>
      <c r="F34" s="612"/>
      <c r="G34" s="18" t="s">
        <v>288</v>
      </c>
      <c r="H34" s="19"/>
      <c r="I34" s="606"/>
      <c r="J34" s="603"/>
      <c r="K34" s="96"/>
      <c r="L34" s="96"/>
      <c r="M34" s="97"/>
      <c r="N34" s="97"/>
      <c r="O34" s="97"/>
    </row>
    <row r="35" spans="1:15" x14ac:dyDescent="0.3">
      <c r="A35" s="613"/>
      <c r="B35" s="108"/>
      <c r="C35" s="17" t="s">
        <v>122</v>
      </c>
      <c r="D35" s="552" t="s">
        <v>289</v>
      </c>
      <c r="E35" s="612"/>
      <c r="F35" s="612"/>
      <c r="G35" s="18" t="s">
        <v>290</v>
      </c>
      <c r="H35" s="19"/>
      <c r="I35" s="606"/>
      <c r="J35" s="603"/>
      <c r="K35" s="96"/>
      <c r="L35" s="96"/>
      <c r="M35" s="97"/>
      <c r="N35" s="97"/>
      <c r="O35" s="97"/>
    </row>
    <row r="36" spans="1:15" x14ac:dyDescent="0.3">
      <c r="A36" s="613"/>
      <c r="B36" s="108"/>
      <c r="C36" s="17" t="s">
        <v>125</v>
      </c>
      <c r="D36" s="552" t="s">
        <v>291</v>
      </c>
      <c r="E36" s="612"/>
      <c r="F36" s="612"/>
      <c r="G36" s="18" t="s">
        <v>292</v>
      </c>
      <c r="H36" s="19"/>
      <c r="I36" s="606"/>
      <c r="J36" s="603"/>
      <c r="K36" s="96"/>
      <c r="L36" s="96"/>
      <c r="M36" s="97"/>
      <c r="N36" s="97"/>
      <c r="O36" s="97"/>
    </row>
    <row r="37" spans="1:15" x14ac:dyDescent="0.3">
      <c r="A37" s="613"/>
      <c r="B37" s="108"/>
      <c r="C37" s="17" t="s">
        <v>255</v>
      </c>
      <c r="D37" s="552" t="s">
        <v>293</v>
      </c>
      <c r="E37" s="612"/>
      <c r="F37" s="612"/>
      <c r="G37" s="18" t="s">
        <v>294</v>
      </c>
      <c r="H37" s="19"/>
      <c r="I37" s="606"/>
      <c r="J37" s="603"/>
      <c r="K37" s="96"/>
      <c r="L37" s="96"/>
      <c r="M37" s="97"/>
      <c r="N37" s="97"/>
      <c r="O37" s="97"/>
    </row>
    <row r="38" spans="1:15" x14ac:dyDescent="0.3">
      <c r="A38" s="613"/>
      <c r="B38" s="108"/>
      <c r="C38" s="17" t="s">
        <v>257</v>
      </c>
      <c r="D38" s="552" t="s">
        <v>295</v>
      </c>
      <c r="E38" s="612"/>
      <c r="F38" s="612"/>
      <c r="G38" s="18" t="s">
        <v>296</v>
      </c>
      <c r="H38" s="19"/>
      <c r="I38" s="606"/>
      <c r="J38" s="603"/>
      <c r="K38" s="96"/>
      <c r="L38" s="96"/>
      <c r="M38" s="97"/>
      <c r="N38" s="97"/>
      <c r="O38" s="97"/>
    </row>
    <row r="39" spans="1:15" x14ac:dyDescent="0.3">
      <c r="A39" s="613"/>
      <c r="B39" s="108"/>
      <c r="C39" s="17" t="s">
        <v>259</v>
      </c>
      <c r="D39" s="552" t="s">
        <v>297</v>
      </c>
      <c r="E39" s="612"/>
      <c r="F39" s="612"/>
      <c r="G39" s="18" t="s">
        <v>298</v>
      </c>
      <c r="H39" s="19"/>
      <c r="I39" s="606"/>
      <c r="J39" s="603"/>
      <c r="K39" s="96"/>
      <c r="L39" s="96"/>
      <c r="M39" s="97"/>
      <c r="N39" s="97"/>
      <c r="O39" s="97"/>
    </row>
    <row r="40" spans="1:15" x14ac:dyDescent="0.3">
      <c r="A40" s="613"/>
      <c r="B40" s="108"/>
      <c r="C40" s="17" t="s">
        <v>261</v>
      </c>
      <c r="D40" s="552" t="s">
        <v>299</v>
      </c>
      <c r="E40" s="612"/>
      <c r="F40" s="612"/>
      <c r="G40" s="18" t="s">
        <v>300</v>
      </c>
      <c r="H40" s="19"/>
      <c r="I40" s="606"/>
      <c r="J40" s="603"/>
      <c r="K40" s="96"/>
      <c r="L40" s="96"/>
      <c r="M40" s="97"/>
      <c r="N40" s="97"/>
      <c r="O40" s="97"/>
    </row>
    <row r="41" spans="1:15" x14ac:dyDescent="0.3">
      <c r="A41" s="613"/>
      <c r="B41" s="12"/>
      <c r="C41" s="17" t="s">
        <v>263</v>
      </c>
      <c r="D41" s="579" t="s">
        <v>301</v>
      </c>
      <c r="E41" s="579"/>
      <c r="F41" s="579"/>
      <c r="G41" s="8" t="s">
        <v>302</v>
      </c>
      <c r="H41" s="19"/>
      <c r="I41" s="561"/>
      <c r="J41" s="604"/>
      <c r="K41" s="96"/>
      <c r="L41" s="96"/>
      <c r="M41" s="97"/>
      <c r="N41" s="97"/>
      <c r="O41" s="97"/>
    </row>
    <row r="42" spans="1:15" x14ac:dyDescent="0.3">
      <c r="A42" s="613"/>
      <c r="B42" s="108"/>
      <c r="C42" s="141" t="s">
        <v>265</v>
      </c>
      <c r="D42" s="618" t="s">
        <v>303</v>
      </c>
      <c r="E42" s="619"/>
      <c r="F42" s="619"/>
      <c r="G42" s="619"/>
      <c r="H42" s="620"/>
      <c r="I42" s="142" t="s">
        <v>304</v>
      </c>
      <c r="J42" s="143"/>
      <c r="K42" s="96"/>
      <c r="L42" s="96"/>
      <c r="M42" s="97"/>
      <c r="N42" s="97"/>
      <c r="O42" s="97"/>
    </row>
    <row r="43" spans="1:15" ht="12.75" customHeight="1" x14ac:dyDescent="0.3">
      <c r="A43" s="613"/>
      <c r="B43" s="108"/>
      <c r="C43" s="17" t="s">
        <v>272</v>
      </c>
      <c r="D43" s="579" t="s">
        <v>305</v>
      </c>
      <c r="E43" s="612"/>
      <c r="F43" s="612"/>
      <c r="G43" s="8" t="s">
        <v>306</v>
      </c>
      <c r="H43" s="110" t="s">
        <v>307</v>
      </c>
      <c r="I43" s="559"/>
      <c r="J43" s="605"/>
      <c r="K43" s="96"/>
      <c r="L43" s="96"/>
      <c r="M43" s="97"/>
      <c r="N43" s="97"/>
      <c r="O43" s="97"/>
    </row>
    <row r="44" spans="1:15" x14ac:dyDescent="0.3">
      <c r="A44" s="613"/>
      <c r="B44" s="124"/>
      <c r="C44" s="144"/>
      <c r="D44" s="579" t="s">
        <v>308</v>
      </c>
      <c r="E44" s="579"/>
      <c r="F44" s="579"/>
      <c r="G44" s="8" t="s">
        <v>309</v>
      </c>
      <c r="H44" s="145"/>
      <c r="I44" s="606"/>
      <c r="J44" s="603"/>
      <c r="K44" s="96"/>
      <c r="L44" s="96"/>
      <c r="M44" s="97"/>
      <c r="N44" s="97"/>
      <c r="O44" s="97"/>
    </row>
    <row r="45" spans="1:15" x14ac:dyDescent="0.3">
      <c r="A45" s="613"/>
      <c r="B45" s="146">
        <v>23</v>
      </c>
      <c r="C45" s="575" t="s">
        <v>310</v>
      </c>
      <c r="D45" s="576"/>
      <c r="E45" s="576"/>
      <c r="F45" s="576"/>
      <c r="G45" s="576"/>
      <c r="H45" s="607"/>
      <c r="I45" s="606"/>
      <c r="J45" s="603"/>
      <c r="K45" s="96"/>
      <c r="L45" s="96"/>
      <c r="M45" s="97"/>
      <c r="N45" s="97"/>
      <c r="O45" s="97"/>
    </row>
    <row r="46" spans="1:15" x14ac:dyDescent="0.3">
      <c r="A46" s="613"/>
      <c r="B46" s="102"/>
      <c r="C46" s="17" t="s">
        <v>113</v>
      </c>
      <c r="D46" s="563" t="s">
        <v>311</v>
      </c>
      <c r="E46" s="564"/>
      <c r="F46" s="565"/>
      <c r="G46" s="18" t="s">
        <v>312</v>
      </c>
      <c r="H46" s="110"/>
      <c r="I46" s="606"/>
      <c r="J46" s="603"/>
      <c r="K46" s="96"/>
      <c r="L46" s="96"/>
      <c r="M46" s="97"/>
      <c r="N46" s="97"/>
      <c r="O46" s="97"/>
    </row>
    <row r="47" spans="1:15" x14ac:dyDescent="0.3">
      <c r="A47" s="613"/>
      <c r="B47" s="108"/>
      <c r="C47" s="17" t="s">
        <v>116</v>
      </c>
      <c r="D47" s="563" t="s">
        <v>313</v>
      </c>
      <c r="E47" s="564"/>
      <c r="F47" s="565"/>
      <c r="G47" s="18" t="s">
        <v>314</v>
      </c>
      <c r="H47" s="110"/>
      <c r="I47" s="606"/>
      <c r="J47" s="603"/>
      <c r="K47" s="96"/>
      <c r="L47" s="96"/>
      <c r="M47" s="97"/>
      <c r="N47" s="97"/>
      <c r="O47" s="97"/>
    </row>
    <row r="48" spans="1:15" x14ac:dyDescent="0.3">
      <c r="A48" s="613"/>
      <c r="B48" s="108"/>
      <c r="C48" s="17" t="s">
        <v>119</v>
      </c>
      <c r="D48" s="563" t="s">
        <v>315</v>
      </c>
      <c r="E48" s="564"/>
      <c r="F48" s="565"/>
      <c r="G48" s="18" t="s">
        <v>316</v>
      </c>
      <c r="H48" s="110"/>
      <c r="I48" s="606"/>
      <c r="J48" s="603"/>
      <c r="K48" s="96"/>
      <c r="L48" s="96"/>
      <c r="M48" s="97"/>
      <c r="N48" s="97"/>
      <c r="O48" s="97"/>
    </row>
    <row r="49" spans="1:15" x14ac:dyDescent="0.3">
      <c r="A49" s="613"/>
      <c r="B49" s="108"/>
      <c r="C49" s="17" t="s">
        <v>122</v>
      </c>
      <c r="D49" s="594" t="s">
        <v>317</v>
      </c>
      <c r="E49" s="600"/>
      <c r="F49" s="601"/>
      <c r="G49" s="18" t="s">
        <v>318</v>
      </c>
      <c r="H49" s="110"/>
      <c r="I49" s="561"/>
      <c r="J49" s="604"/>
      <c r="K49" s="96"/>
      <c r="L49" s="96"/>
      <c r="M49" s="97"/>
      <c r="N49" s="147"/>
      <c r="O49" s="97"/>
    </row>
    <row r="50" spans="1:15" x14ac:dyDescent="0.3">
      <c r="A50" s="613"/>
      <c r="B50" s="124"/>
      <c r="C50" s="141" t="s">
        <v>125</v>
      </c>
      <c r="D50" s="566" t="s">
        <v>319</v>
      </c>
      <c r="E50" s="567"/>
      <c r="F50" s="568"/>
      <c r="G50" s="99"/>
      <c r="H50" s="148"/>
      <c r="I50" s="133" t="s">
        <v>320</v>
      </c>
      <c r="J50" s="135"/>
      <c r="K50" s="96"/>
      <c r="L50" s="96"/>
      <c r="M50" s="97"/>
      <c r="N50" s="97"/>
      <c r="O50" s="97"/>
    </row>
    <row r="51" spans="1:15" x14ac:dyDescent="0.3">
      <c r="A51" s="613"/>
      <c r="B51" s="137">
        <v>24</v>
      </c>
      <c r="C51" s="552" t="s">
        <v>321</v>
      </c>
      <c r="D51" s="553"/>
      <c r="E51" s="553"/>
      <c r="F51" s="553"/>
      <c r="G51" s="553"/>
      <c r="H51" s="553"/>
      <c r="I51" s="137">
        <v>24</v>
      </c>
      <c r="J51" s="19"/>
      <c r="K51" s="96"/>
      <c r="L51" s="96"/>
      <c r="M51" s="97"/>
      <c r="N51" s="97"/>
      <c r="O51" s="97"/>
    </row>
    <row r="52" spans="1:15" x14ac:dyDescent="0.3">
      <c r="A52" s="613"/>
      <c r="B52" s="18">
        <v>25</v>
      </c>
      <c r="C52" s="552" t="s">
        <v>322</v>
      </c>
      <c r="D52" s="553"/>
      <c r="E52" s="553"/>
      <c r="F52" s="553"/>
      <c r="G52" s="553"/>
      <c r="H52" s="553"/>
      <c r="I52" s="18">
        <v>25</v>
      </c>
      <c r="J52" s="19"/>
      <c r="K52" s="96"/>
      <c r="L52" s="96"/>
      <c r="M52" s="97"/>
      <c r="N52" s="97"/>
      <c r="O52" s="97"/>
    </row>
    <row r="53" spans="1:15" x14ac:dyDescent="0.3">
      <c r="A53" s="613"/>
      <c r="B53" s="18">
        <v>26</v>
      </c>
      <c r="C53" s="552" t="s">
        <v>323</v>
      </c>
      <c r="D53" s="553"/>
      <c r="E53" s="553"/>
      <c r="F53" s="553"/>
      <c r="G53" s="553"/>
      <c r="H53" s="553"/>
      <c r="I53" s="18">
        <v>26</v>
      </c>
      <c r="J53" s="19"/>
      <c r="K53" s="96"/>
      <c r="L53" s="96"/>
      <c r="M53" s="97"/>
      <c r="N53" s="97"/>
      <c r="O53" s="97"/>
    </row>
    <row r="54" spans="1:15" x14ac:dyDescent="0.3">
      <c r="A54" s="613"/>
      <c r="B54" s="18">
        <v>27</v>
      </c>
      <c r="C54" s="552" t="s">
        <v>324</v>
      </c>
      <c r="D54" s="553"/>
      <c r="E54" s="553"/>
      <c r="F54" s="553"/>
      <c r="G54" s="553"/>
      <c r="H54" s="553"/>
      <c r="I54" s="18">
        <v>27</v>
      </c>
      <c r="J54" s="19"/>
      <c r="K54" s="96"/>
      <c r="L54" s="96"/>
      <c r="M54" s="97"/>
      <c r="N54" s="97"/>
      <c r="O54" s="97"/>
    </row>
    <row r="55" spans="1:15" x14ac:dyDescent="0.3">
      <c r="A55" s="613"/>
      <c r="B55" s="18">
        <v>28</v>
      </c>
      <c r="C55" s="563" t="s">
        <v>325</v>
      </c>
      <c r="D55" s="564"/>
      <c r="E55" s="564"/>
      <c r="F55" s="564"/>
      <c r="G55" s="564"/>
      <c r="H55" s="565"/>
      <c r="I55" s="18">
        <v>28</v>
      </c>
      <c r="J55" s="19"/>
      <c r="K55" s="96"/>
      <c r="L55" s="96"/>
      <c r="M55" s="97"/>
      <c r="N55" s="97"/>
      <c r="O55" s="97"/>
    </row>
    <row r="56" spans="1:15" x14ac:dyDescent="0.3">
      <c r="A56" s="613"/>
      <c r="B56" s="18">
        <v>29</v>
      </c>
      <c r="C56" s="552" t="s">
        <v>326</v>
      </c>
      <c r="D56" s="552"/>
      <c r="E56" s="552"/>
      <c r="F56" s="552"/>
      <c r="G56" s="552"/>
      <c r="H56" s="552"/>
      <c r="I56" s="18">
        <v>29</v>
      </c>
      <c r="J56" s="19"/>
      <c r="K56" s="96"/>
      <c r="L56" s="96"/>
      <c r="M56" s="97"/>
      <c r="N56" s="97"/>
      <c r="O56" s="97"/>
    </row>
    <row r="57" spans="1:15" x14ac:dyDescent="0.3">
      <c r="A57" s="613"/>
      <c r="B57" s="149">
        <v>30</v>
      </c>
      <c r="C57" s="609" t="s">
        <v>251</v>
      </c>
      <c r="D57" s="610"/>
      <c r="E57" s="610"/>
      <c r="F57" s="610"/>
      <c r="G57" s="610"/>
      <c r="H57" s="610"/>
      <c r="I57" s="610"/>
      <c r="J57" s="611"/>
      <c r="K57" s="96"/>
      <c r="L57" s="96"/>
      <c r="M57" s="97"/>
      <c r="N57" s="97"/>
      <c r="O57" s="97"/>
    </row>
    <row r="58" spans="1:15" x14ac:dyDescent="0.3">
      <c r="A58" s="613"/>
      <c r="B58" s="102"/>
      <c r="C58" s="17" t="s">
        <v>113</v>
      </c>
      <c r="D58" s="594" t="s">
        <v>327</v>
      </c>
      <c r="E58" s="564"/>
      <c r="F58" s="565"/>
      <c r="G58" s="18" t="s">
        <v>113</v>
      </c>
      <c r="H58" s="19"/>
      <c r="I58" s="559"/>
      <c r="J58" s="605"/>
      <c r="K58" s="96"/>
      <c r="L58" s="96"/>
      <c r="M58" s="97"/>
      <c r="N58" s="97"/>
      <c r="O58" s="97"/>
    </row>
    <row r="59" spans="1:15" x14ac:dyDescent="0.3">
      <c r="A59" s="613"/>
      <c r="B59" s="108"/>
      <c r="C59" s="17" t="s">
        <v>116</v>
      </c>
      <c r="D59" s="563" t="s">
        <v>328</v>
      </c>
      <c r="E59" s="564"/>
      <c r="F59" s="565"/>
      <c r="G59" s="18" t="s">
        <v>116</v>
      </c>
      <c r="H59" s="19"/>
      <c r="I59" s="561"/>
      <c r="J59" s="604"/>
      <c r="K59" s="96"/>
      <c r="L59" s="96"/>
      <c r="M59" s="97"/>
      <c r="N59" s="97"/>
      <c r="O59" s="97"/>
    </row>
    <row r="60" spans="1:15" x14ac:dyDescent="0.3">
      <c r="A60" s="613"/>
      <c r="B60" s="124"/>
      <c r="C60" s="141" t="s">
        <v>119</v>
      </c>
      <c r="D60" s="566" t="s">
        <v>329</v>
      </c>
      <c r="E60" s="567"/>
      <c r="F60" s="567"/>
      <c r="G60" s="567"/>
      <c r="H60" s="568"/>
      <c r="I60" s="127" t="s">
        <v>330</v>
      </c>
      <c r="J60" s="100"/>
      <c r="K60" s="96"/>
      <c r="L60" s="96"/>
      <c r="M60" s="97"/>
      <c r="N60" s="97"/>
      <c r="O60" s="97"/>
    </row>
    <row r="61" spans="1:15" x14ac:dyDescent="0.3">
      <c r="A61" s="613"/>
      <c r="B61" s="150">
        <v>31</v>
      </c>
      <c r="C61" s="608" t="s">
        <v>331</v>
      </c>
      <c r="D61" s="608"/>
      <c r="E61" s="608"/>
      <c r="F61" s="608"/>
      <c r="G61" s="608"/>
      <c r="H61" s="609"/>
      <c r="I61" s="151"/>
      <c r="J61" s="152"/>
      <c r="K61" s="96"/>
      <c r="L61" s="96"/>
      <c r="M61" s="97"/>
      <c r="N61" s="97"/>
      <c r="O61" s="97"/>
    </row>
    <row r="62" spans="1:15" x14ac:dyDescent="0.3">
      <c r="A62" s="613"/>
      <c r="B62" s="102"/>
      <c r="C62" s="17" t="s">
        <v>113</v>
      </c>
      <c r="D62" s="594" t="s">
        <v>327</v>
      </c>
      <c r="E62" s="564"/>
      <c r="F62" s="565"/>
      <c r="G62" s="18" t="s">
        <v>113</v>
      </c>
      <c r="H62" s="19"/>
      <c r="I62" s="559"/>
      <c r="J62" s="605"/>
      <c r="K62" s="96"/>
      <c r="L62" s="96"/>
      <c r="M62" s="97"/>
      <c r="N62" s="97"/>
      <c r="O62" s="97"/>
    </row>
    <row r="63" spans="1:15" x14ac:dyDescent="0.3">
      <c r="A63" s="613"/>
      <c r="B63" s="108"/>
      <c r="C63" s="17" t="s">
        <v>116</v>
      </c>
      <c r="D63" s="563" t="s">
        <v>328</v>
      </c>
      <c r="E63" s="564"/>
      <c r="F63" s="565"/>
      <c r="G63" s="18" t="s">
        <v>116</v>
      </c>
      <c r="H63" s="153"/>
      <c r="I63" s="561"/>
      <c r="J63" s="604"/>
      <c r="K63" s="96"/>
      <c r="L63" s="96"/>
      <c r="M63" s="97"/>
      <c r="N63" s="97"/>
      <c r="O63" s="97"/>
    </row>
    <row r="64" spans="1:15" x14ac:dyDescent="0.3">
      <c r="A64" s="613"/>
      <c r="B64" s="124"/>
      <c r="C64" s="141" t="s">
        <v>119</v>
      </c>
      <c r="D64" s="566" t="s">
        <v>329</v>
      </c>
      <c r="E64" s="567"/>
      <c r="F64" s="567"/>
      <c r="G64" s="567"/>
      <c r="H64" s="568"/>
      <c r="I64" s="154" t="s">
        <v>332</v>
      </c>
      <c r="J64" s="143"/>
      <c r="K64" s="96"/>
      <c r="L64" s="96"/>
      <c r="M64" s="97"/>
      <c r="N64" s="97"/>
      <c r="O64" s="97"/>
    </row>
    <row r="65" spans="1:15" x14ac:dyDescent="0.3">
      <c r="A65" s="613"/>
      <c r="B65" s="150">
        <v>32</v>
      </c>
      <c r="C65" s="608" t="s">
        <v>333</v>
      </c>
      <c r="D65" s="608"/>
      <c r="E65" s="608"/>
      <c r="F65" s="608"/>
      <c r="G65" s="608"/>
      <c r="H65" s="609"/>
      <c r="I65" s="151"/>
      <c r="J65" s="152"/>
      <c r="K65" s="96"/>
      <c r="L65" s="96"/>
      <c r="M65" s="97"/>
      <c r="N65" s="97"/>
      <c r="O65" s="97"/>
    </row>
    <row r="66" spans="1:15" x14ac:dyDescent="0.3">
      <c r="A66" s="613"/>
      <c r="B66" s="102"/>
      <c r="C66" s="17" t="s">
        <v>113</v>
      </c>
      <c r="D66" s="594" t="s">
        <v>327</v>
      </c>
      <c r="E66" s="564"/>
      <c r="F66" s="565"/>
      <c r="G66" s="18" t="s">
        <v>113</v>
      </c>
      <c r="H66" s="19"/>
      <c r="I66" s="559"/>
      <c r="J66" s="603"/>
      <c r="K66" s="96"/>
      <c r="L66" s="96"/>
      <c r="M66" s="97"/>
      <c r="N66" s="97"/>
      <c r="O66" s="97"/>
    </row>
    <row r="67" spans="1:15" x14ac:dyDescent="0.3">
      <c r="A67" s="613"/>
      <c r="B67" s="108"/>
      <c r="C67" s="17" t="s">
        <v>116</v>
      </c>
      <c r="D67" s="563" t="s">
        <v>328</v>
      </c>
      <c r="E67" s="564"/>
      <c r="F67" s="565"/>
      <c r="G67" s="18" t="s">
        <v>116</v>
      </c>
      <c r="H67" s="19"/>
      <c r="I67" s="561"/>
      <c r="J67" s="604"/>
      <c r="K67" s="96"/>
      <c r="L67" s="96"/>
      <c r="M67" s="97"/>
      <c r="N67" s="97"/>
      <c r="O67" s="97"/>
    </row>
    <row r="68" spans="1:15" x14ac:dyDescent="0.3">
      <c r="A68" s="613"/>
      <c r="B68" s="124"/>
      <c r="C68" s="141" t="s">
        <v>119</v>
      </c>
      <c r="D68" s="566" t="s">
        <v>329</v>
      </c>
      <c r="E68" s="567"/>
      <c r="F68" s="567"/>
      <c r="G68" s="567"/>
      <c r="H68" s="568"/>
      <c r="I68" s="99" t="s">
        <v>334</v>
      </c>
      <c r="J68" s="100"/>
      <c r="K68" s="96"/>
      <c r="L68" s="96"/>
      <c r="M68" s="97"/>
      <c r="N68" s="97"/>
      <c r="O68" s="97"/>
    </row>
    <row r="69" spans="1:15" x14ac:dyDescent="0.3">
      <c r="A69" s="613"/>
      <c r="B69" s="138">
        <v>33</v>
      </c>
      <c r="C69" s="575" t="s">
        <v>335</v>
      </c>
      <c r="D69" s="576"/>
      <c r="E69" s="576"/>
      <c r="F69" s="576"/>
      <c r="G69" s="576"/>
      <c r="H69" s="576"/>
      <c r="I69" s="138">
        <v>33</v>
      </c>
      <c r="J69" s="19"/>
      <c r="K69" s="96"/>
      <c r="L69" s="96"/>
      <c r="M69" s="97"/>
      <c r="N69" s="97"/>
      <c r="O69" s="97"/>
    </row>
    <row r="70" spans="1:15" x14ac:dyDescent="0.3">
      <c r="A70" s="613"/>
      <c r="B70" s="155">
        <v>34</v>
      </c>
      <c r="C70" s="575" t="s">
        <v>336</v>
      </c>
      <c r="D70" s="576"/>
      <c r="E70" s="576"/>
      <c r="F70" s="576"/>
      <c r="G70" s="576"/>
      <c r="H70" s="576"/>
      <c r="I70" s="155">
        <v>34</v>
      </c>
      <c r="J70" s="19"/>
      <c r="K70" s="96"/>
      <c r="L70" s="96"/>
      <c r="M70" s="97"/>
      <c r="N70" s="97"/>
      <c r="O70" s="97"/>
    </row>
    <row r="71" spans="1:15" x14ac:dyDescent="0.3">
      <c r="A71" s="613"/>
      <c r="B71" s="155">
        <v>35</v>
      </c>
      <c r="C71" s="575" t="s">
        <v>337</v>
      </c>
      <c r="D71" s="576"/>
      <c r="E71" s="576"/>
      <c r="F71" s="576"/>
      <c r="G71" s="576"/>
      <c r="H71" s="576"/>
      <c r="I71" s="155">
        <v>35</v>
      </c>
      <c r="J71" s="19"/>
      <c r="K71" s="96"/>
      <c r="L71" s="96"/>
      <c r="M71" s="97"/>
      <c r="N71" s="97"/>
      <c r="O71" s="97"/>
    </row>
    <row r="72" spans="1:15" x14ac:dyDescent="0.3">
      <c r="A72" s="613"/>
      <c r="B72" s="155">
        <v>36</v>
      </c>
      <c r="C72" s="575" t="s">
        <v>338</v>
      </c>
      <c r="D72" s="576"/>
      <c r="E72" s="576"/>
      <c r="F72" s="576"/>
      <c r="G72" s="576"/>
      <c r="H72" s="576"/>
      <c r="I72" s="155">
        <v>36</v>
      </c>
      <c r="J72" s="19"/>
      <c r="K72" s="96"/>
      <c r="L72" s="96"/>
      <c r="M72" s="97"/>
      <c r="N72" s="97"/>
      <c r="O72" s="97"/>
    </row>
    <row r="73" spans="1:15" x14ac:dyDescent="0.3">
      <c r="A73" s="613"/>
      <c r="B73" s="155">
        <v>37</v>
      </c>
      <c r="C73" s="575" t="s">
        <v>339</v>
      </c>
      <c r="D73" s="576"/>
      <c r="E73" s="576"/>
      <c r="F73" s="576"/>
      <c r="G73" s="576"/>
      <c r="H73" s="576"/>
      <c r="I73" s="155">
        <v>37</v>
      </c>
      <c r="J73" s="19"/>
      <c r="K73" s="96"/>
      <c r="L73" s="96"/>
      <c r="M73" s="97"/>
      <c r="N73" s="97"/>
      <c r="O73" s="97"/>
    </row>
    <row r="74" spans="1:15" x14ac:dyDescent="0.3">
      <c r="A74" s="613"/>
      <c r="B74" s="155">
        <v>38</v>
      </c>
      <c r="C74" s="575" t="s">
        <v>340</v>
      </c>
      <c r="D74" s="576"/>
      <c r="E74" s="576"/>
      <c r="F74" s="576"/>
      <c r="G74" s="576"/>
      <c r="H74" s="576"/>
      <c r="I74" s="155">
        <v>38</v>
      </c>
      <c r="J74" s="19"/>
      <c r="K74" s="96"/>
      <c r="L74" s="96"/>
      <c r="M74" s="97"/>
      <c r="N74" s="97"/>
      <c r="O74" s="97"/>
    </row>
    <row r="75" spans="1:15" x14ac:dyDescent="0.3">
      <c r="A75" s="613"/>
      <c r="B75" s="155">
        <v>39</v>
      </c>
      <c r="C75" s="575" t="s">
        <v>341</v>
      </c>
      <c r="D75" s="576"/>
      <c r="E75" s="576"/>
      <c r="F75" s="576"/>
      <c r="G75" s="576"/>
      <c r="H75" s="576"/>
      <c r="I75" s="155">
        <v>39</v>
      </c>
      <c r="J75" s="19"/>
      <c r="K75" s="96"/>
      <c r="L75" s="96"/>
      <c r="M75" s="97"/>
      <c r="N75" s="97"/>
      <c r="O75" s="97"/>
    </row>
    <row r="76" spans="1:15" x14ac:dyDescent="0.3">
      <c r="A76" s="613"/>
      <c r="B76" s="155">
        <v>40</v>
      </c>
      <c r="C76" s="575" t="s">
        <v>342</v>
      </c>
      <c r="D76" s="576"/>
      <c r="E76" s="576"/>
      <c r="F76" s="576"/>
      <c r="G76" s="576"/>
      <c r="H76" s="576"/>
      <c r="I76" s="155">
        <v>40</v>
      </c>
      <c r="J76" s="19"/>
      <c r="K76" s="96"/>
      <c r="L76" s="96"/>
      <c r="M76" s="97"/>
      <c r="N76" s="97"/>
      <c r="O76" s="97"/>
    </row>
    <row r="77" spans="1:15" x14ac:dyDescent="0.3">
      <c r="A77" s="613"/>
      <c r="B77" s="155">
        <v>41</v>
      </c>
      <c r="C77" s="575" t="s">
        <v>343</v>
      </c>
      <c r="D77" s="576"/>
      <c r="E77" s="576"/>
      <c r="F77" s="576"/>
      <c r="G77" s="576"/>
      <c r="H77" s="576"/>
      <c r="I77" s="155">
        <v>41</v>
      </c>
      <c r="J77" s="19"/>
      <c r="K77" s="96"/>
      <c r="L77" s="96"/>
      <c r="M77" s="97"/>
      <c r="N77" s="97"/>
      <c r="O77" s="97"/>
    </row>
    <row r="78" spans="1:15" x14ac:dyDescent="0.3">
      <c r="A78" s="613"/>
      <c r="B78" s="155">
        <v>42</v>
      </c>
      <c r="C78" s="575" t="s">
        <v>344</v>
      </c>
      <c r="D78" s="576"/>
      <c r="E78" s="576"/>
      <c r="F78" s="576"/>
      <c r="G78" s="576"/>
      <c r="H78" s="576"/>
      <c r="I78" s="155">
        <v>42</v>
      </c>
      <c r="J78" s="19"/>
      <c r="K78" s="96"/>
      <c r="L78" s="96"/>
      <c r="M78" s="97"/>
      <c r="N78" s="97"/>
      <c r="O78" s="97"/>
    </row>
    <row r="79" spans="1:15" x14ac:dyDescent="0.3">
      <c r="A79" s="613"/>
      <c r="B79" s="155">
        <v>43</v>
      </c>
      <c r="C79" s="575" t="s">
        <v>345</v>
      </c>
      <c r="D79" s="576"/>
      <c r="E79" s="576"/>
      <c r="F79" s="576"/>
      <c r="G79" s="576"/>
      <c r="H79" s="576"/>
      <c r="I79" s="155">
        <v>43</v>
      </c>
      <c r="J79" s="19"/>
      <c r="K79" s="96"/>
      <c r="L79" s="96"/>
      <c r="M79" s="97"/>
      <c r="N79" s="97"/>
      <c r="O79" s="97"/>
    </row>
    <row r="80" spans="1:15" x14ac:dyDescent="0.3">
      <c r="A80" s="613"/>
      <c r="B80" s="149">
        <v>44</v>
      </c>
      <c r="C80" s="594" t="s">
        <v>346</v>
      </c>
      <c r="D80" s="600"/>
      <c r="E80" s="600"/>
      <c r="F80" s="600"/>
      <c r="G80" s="600"/>
      <c r="H80" s="601"/>
      <c r="I80" s="602"/>
      <c r="J80" s="602"/>
      <c r="K80" s="96"/>
      <c r="L80" s="96"/>
      <c r="M80" s="97"/>
      <c r="N80" s="97"/>
      <c r="O80" s="97"/>
    </row>
    <row r="81" spans="1:15" x14ac:dyDescent="0.3">
      <c r="A81" s="613"/>
      <c r="B81" s="102"/>
      <c r="C81" s="17" t="s">
        <v>113</v>
      </c>
      <c r="D81" s="563" t="s">
        <v>347</v>
      </c>
      <c r="E81" s="564"/>
      <c r="F81" s="565"/>
      <c r="G81" s="18" t="s">
        <v>348</v>
      </c>
      <c r="H81" s="19"/>
      <c r="I81" s="602"/>
      <c r="J81" s="602"/>
      <c r="K81" s="96"/>
      <c r="L81" s="96"/>
      <c r="M81" s="97"/>
      <c r="N81" s="97"/>
      <c r="O81" s="97"/>
    </row>
    <row r="82" spans="1:15" x14ac:dyDescent="0.3">
      <c r="A82" s="613"/>
      <c r="B82" s="108"/>
      <c r="C82" s="17" t="s">
        <v>116</v>
      </c>
      <c r="D82" s="575" t="s">
        <v>349</v>
      </c>
      <c r="E82" s="576"/>
      <c r="F82" s="576"/>
      <c r="G82" s="18" t="s">
        <v>350</v>
      </c>
      <c r="H82" s="19"/>
      <c r="I82" s="602"/>
      <c r="J82" s="602"/>
      <c r="K82" s="96"/>
      <c r="L82" s="96"/>
      <c r="M82" s="97"/>
      <c r="N82" s="97"/>
      <c r="O82" s="97"/>
    </row>
    <row r="83" spans="1:15" x14ac:dyDescent="0.3">
      <c r="A83" s="613"/>
      <c r="B83" s="108"/>
      <c r="C83" s="17" t="s">
        <v>119</v>
      </c>
      <c r="D83" s="552" t="s">
        <v>351</v>
      </c>
      <c r="E83" s="553"/>
      <c r="F83" s="553"/>
      <c r="G83" s="18" t="s">
        <v>352</v>
      </c>
      <c r="H83" s="19"/>
      <c r="I83" s="602"/>
      <c r="J83" s="602"/>
      <c r="K83" s="96"/>
      <c r="L83" s="96"/>
      <c r="M83" s="97"/>
      <c r="N83" s="97"/>
      <c r="O83" s="97"/>
    </row>
    <row r="84" spans="1:15" x14ac:dyDescent="0.3">
      <c r="A84" s="613"/>
      <c r="B84" s="108"/>
      <c r="C84" s="17" t="s">
        <v>122</v>
      </c>
      <c r="D84" s="552" t="s">
        <v>353</v>
      </c>
      <c r="E84" s="553"/>
      <c r="F84" s="553"/>
      <c r="G84" s="18" t="s">
        <v>354</v>
      </c>
      <c r="H84" s="19"/>
      <c r="I84" s="602"/>
      <c r="J84" s="602"/>
      <c r="K84" s="96"/>
      <c r="L84" s="96"/>
      <c r="M84" s="97"/>
      <c r="N84" s="97"/>
      <c r="O84" s="97"/>
    </row>
    <row r="85" spans="1:15" x14ac:dyDescent="0.3">
      <c r="A85" s="613"/>
      <c r="B85" s="108"/>
      <c r="C85" s="17" t="s">
        <v>125</v>
      </c>
      <c r="D85" s="563" t="s">
        <v>355</v>
      </c>
      <c r="E85" s="564"/>
      <c r="F85" s="565"/>
      <c r="G85" s="17" t="s">
        <v>356</v>
      </c>
      <c r="H85" s="19"/>
      <c r="I85" s="602"/>
      <c r="J85" s="602"/>
      <c r="K85" s="96"/>
      <c r="L85" s="96"/>
      <c r="M85" s="97"/>
      <c r="N85" s="97"/>
      <c r="O85" s="97"/>
    </row>
    <row r="86" spans="1:15" x14ac:dyDescent="0.3">
      <c r="A86" s="613"/>
      <c r="B86" s="108"/>
      <c r="C86" s="17" t="s">
        <v>255</v>
      </c>
      <c r="D86" s="563" t="s">
        <v>357</v>
      </c>
      <c r="E86" s="564"/>
      <c r="F86" s="565"/>
      <c r="G86" s="17" t="s">
        <v>358</v>
      </c>
      <c r="H86" s="19"/>
      <c r="I86" s="602"/>
      <c r="J86" s="602"/>
      <c r="K86" s="96"/>
      <c r="L86" s="96"/>
      <c r="M86" s="97"/>
      <c r="N86" s="97"/>
      <c r="O86" s="97"/>
    </row>
    <row r="87" spans="1:15" x14ac:dyDescent="0.3">
      <c r="A87" s="613"/>
      <c r="B87" s="108"/>
      <c r="C87" s="17" t="s">
        <v>257</v>
      </c>
      <c r="D87" s="563" t="s">
        <v>359</v>
      </c>
      <c r="E87" s="564"/>
      <c r="F87" s="565"/>
      <c r="G87" s="17" t="s">
        <v>360</v>
      </c>
      <c r="H87" s="19"/>
      <c r="I87" s="602"/>
      <c r="J87" s="602"/>
      <c r="K87" s="96"/>
      <c r="L87" s="96"/>
      <c r="M87" s="97"/>
      <c r="N87" s="97"/>
      <c r="O87" s="97"/>
    </row>
    <row r="88" spans="1:15" x14ac:dyDescent="0.3">
      <c r="A88" s="613"/>
      <c r="B88" s="108"/>
      <c r="C88" s="17" t="s">
        <v>259</v>
      </c>
      <c r="D88" s="563" t="s">
        <v>361</v>
      </c>
      <c r="E88" s="564"/>
      <c r="F88" s="565"/>
      <c r="G88" s="17" t="s">
        <v>362</v>
      </c>
      <c r="H88" s="19"/>
      <c r="I88" s="602"/>
      <c r="J88" s="602"/>
      <c r="K88" s="96"/>
      <c r="L88" s="96"/>
      <c r="M88" s="97"/>
      <c r="N88" s="97"/>
      <c r="O88" s="97"/>
    </row>
    <row r="89" spans="1:15" x14ac:dyDescent="0.3">
      <c r="A89" s="613"/>
      <c r="B89" s="108"/>
      <c r="C89" s="17" t="s">
        <v>261</v>
      </c>
      <c r="D89" s="594" t="s">
        <v>363</v>
      </c>
      <c r="E89" s="595"/>
      <c r="F89" s="596"/>
      <c r="G89" s="17" t="s">
        <v>364</v>
      </c>
      <c r="H89" s="19"/>
      <c r="I89" s="602"/>
      <c r="J89" s="602"/>
      <c r="K89" s="96"/>
      <c r="L89" s="96"/>
      <c r="M89" s="97"/>
      <c r="N89" s="97"/>
      <c r="O89" s="97"/>
    </row>
    <row r="90" spans="1:15" x14ac:dyDescent="0.3">
      <c r="A90" s="613"/>
      <c r="B90" s="124"/>
      <c r="C90" s="156" t="s">
        <v>263</v>
      </c>
      <c r="D90" s="597" t="s">
        <v>365</v>
      </c>
      <c r="E90" s="598"/>
      <c r="F90" s="598"/>
      <c r="G90" s="598"/>
      <c r="H90" s="599"/>
      <c r="I90" s="99" t="s">
        <v>366</v>
      </c>
      <c r="J90" s="100"/>
      <c r="K90" s="96"/>
      <c r="L90" s="96"/>
      <c r="M90" s="97"/>
      <c r="N90" s="97"/>
      <c r="O90" s="97"/>
    </row>
    <row r="91" spans="1:15" x14ac:dyDescent="0.3">
      <c r="A91" s="157"/>
      <c r="B91" s="138">
        <v>45</v>
      </c>
      <c r="C91" s="552" t="s">
        <v>367</v>
      </c>
      <c r="D91" s="553"/>
      <c r="E91" s="553"/>
      <c r="F91" s="553"/>
      <c r="G91" s="553"/>
      <c r="H91" s="553"/>
      <c r="I91" s="155">
        <v>45</v>
      </c>
      <c r="J91" s="19"/>
      <c r="K91" s="96"/>
      <c r="L91" s="96"/>
      <c r="M91" s="97"/>
      <c r="N91" s="97"/>
      <c r="O91" s="97"/>
    </row>
    <row r="92" spans="1:15" x14ac:dyDescent="0.3">
      <c r="A92" s="157"/>
      <c r="B92" s="158">
        <v>46</v>
      </c>
      <c r="C92" s="552" t="s">
        <v>368</v>
      </c>
      <c r="D92" s="553"/>
      <c r="E92" s="553"/>
      <c r="F92" s="553"/>
      <c r="G92" s="553"/>
      <c r="H92" s="553"/>
      <c r="I92" s="155"/>
      <c r="J92" s="159"/>
      <c r="K92" s="96"/>
      <c r="L92" s="96"/>
      <c r="M92" s="97"/>
      <c r="N92" s="97"/>
      <c r="O92" s="97"/>
    </row>
    <row r="93" spans="1:15" x14ac:dyDescent="0.3">
      <c r="A93" s="157"/>
      <c r="B93" s="102"/>
      <c r="C93" s="160"/>
      <c r="D93" s="161"/>
      <c r="E93" s="365" t="s">
        <v>267</v>
      </c>
      <c r="F93" s="137" t="s">
        <v>268</v>
      </c>
      <c r="G93" s="121"/>
      <c r="H93" s="18" t="s">
        <v>269</v>
      </c>
      <c r="I93" s="243"/>
      <c r="J93" s="162"/>
      <c r="K93" s="96"/>
      <c r="L93" s="96"/>
      <c r="M93" s="97"/>
      <c r="N93" s="97"/>
      <c r="O93" s="97"/>
    </row>
    <row r="94" spans="1:15" x14ac:dyDescent="0.3">
      <c r="A94" s="157"/>
      <c r="B94" s="108"/>
      <c r="C94" s="163"/>
      <c r="D94" s="159"/>
      <c r="E94" s="144">
        <v>1</v>
      </c>
      <c r="F94" s="122" t="s">
        <v>270</v>
      </c>
      <c r="G94" s="123"/>
      <c r="H94" s="19"/>
      <c r="I94" s="247"/>
      <c r="J94" s="245"/>
      <c r="K94" s="96"/>
      <c r="L94" s="96"/>
      <c r="M94" s="97"/>
      <c r="N94" s="97"/>
      <c r="O94" s="97"/>
    </row>
    <row r="95" spans="1:15" x14ac:dyDescent="0.3">
      <c r="A95" s="157"/>
      <c r="B95" s="108"/>
      <c r="C95" s="163"/>
      <c r="D95" s="159"/>
      <c r="E95" s="144">
        <f>E94+1</f>
        <v>2</v>
      </c>
      <c r="F95" s="122" t="s">
        <v>270</v>
      </c>
      <c r="G95" s="123"/>
      <c r="H95" s="19"/>
      <c r="I95" s="247"/>
      <c r="J95" s="245"/>
      <c r="K95" s="96"/>
      <c r="L95" s="96"/>
      <c r="M95" s="97"/>
      <c r="N95" s="97"/>
      <c r="O95" s="97"/>
    </row>
    <row r="96" spans="1:15" x14ac:dyDescent="0.3">
      <c r="A96" s="157"/>
      <c r="B96" s="108"/>
      <c r="C96" s="163"/>
      <c r="D96" s="159"/>
      <c r="E96" s="144">
        <f>E95+1</f>
        <v>3</v>
      </c>
      <c r="F96" s="122" t="s">
        <v>270</v>
      </c>
      <c r="G96" s="123"/>
      <c r="H96" s="19"/>
      <c r="I96" s="247"/>
      <c r="J96" s="245"/>
      <c r="K96" s="96"/>
      <c r="L96" s="96"/>
      <c r="M96" s="97"/>
      <c r="N96" s="97"/>
      <c r="O96" s="97"/>
    </row>
    <row r="97" spans="1:15" x14ac:dyDescent="0.3">
      <c r="A97" s="157"/>
      <c r="B97" s="108"/>
      <c r="C97" s="163"/>
      <c r="D97" s="159"/>
      <c r="E97" s="144">
        <f>E96+1</f>
        <v>4</v>
      </c>
      <c r="F97" s="122" t="s">
        <v>270</v>
      </c>
      <c r="G97" s="123"/>
      <c r="H97" s="19"/>
      <c r="I97" s="244"/>
      <c r="J97" s="246"/>
      <c r="K97" s="96"/>
      <c r="L97" s="96"/>
      <c r="M97" s="97"/>
      <c r="N97" s="97"/>
      <c r="O97" s="97"/>
    </row>
    <row r="98" spans="1:15" x14ac:dyDescent="0.3">
      <c r="A98" s="157"/>
      <c r="B98" s="108"/>
      <c r="C98" s="163"/>
      <c r="D98" s="159"/>
      <c r="E98" s="125"/>
      <c r="F98" s="164" t="s">
        <v>370</v>
      </c>
      <c r="G98" s="165"/>
      <c r="H98" s="164"/>
      <c r="I98" s="99">
        <v>46</v>
      </c>
      <c r="J98" s="11"/>
      <c r="K98" s="96"/>
      <c r="L98" s="96"/>
      <c r="M98" s="97"/>
      <c r="N98" s="97"/>
      <c r="O98" s="97"/>
    </row>
    <row r="99" spans="1:15" x14ac:dyDescent="0.3">
      <c r="A99" s="166"/>
      <c r="B99" s="167"/>
      <c r="C99" s="163"/>
      <c r="D99" s="159"/>
      <c r="E99" s="586"/>
      <c r="F99" s="586"/>
      <c r="G99" s="586"/>
      <c r="H99" s="587"/>
      <c r="I99" s="168"/>
      <c r="J99" s="169"/>
      <c r="K99" s="96"/>
      <c r="L99" s="96"/>
      <c r="M99" s="97"/>
      <c r="N99" s="97"/>
      <c r="O99" s="97"/>
    </row>
    <row r="100" spans="1:15" ht="24" customHeight="1" x14ac:dyDescent="0.3">
      <c r="A100" s="170"/>
      <c r="B100" s="146">
        <v>47</v>
      </c>
      <c r="C100" s="588" t="s">
        <v>371</v>
      </c>
      <c r="D100" s="589"/>
      <c r="E100" s="589"/>
      <c r="F100" s="589"/>
      <c r="G100" s="590"/>
      <c r="H100" s="589"/>
      <c r="I100" s="171"/>
      <c r="J100" s="172"/>
      <c r="K100" s="96"/>
      <c r="L100" s="96"/>
      <c r="M100" s="97"/>
      <c r="N100" s="97"/>
      <c r="O100" s="97"/>
    </row>
    <row r="101" spans="1:15" x14ac:dyDescent="0.3">
      <c r="A101" s="173"/>
      <c r="B101" s="120" t="s">
        <v>113</v>
      </c>
      <c r="C101" s="174"/>
      <c r="D101" s="591" t="s">
        <v>369</v>
      </c>
      <c r="E101" s="592"/>
      <c r="F101" s="175" t="s">
        <v>372</v>
      </c>
      <c r="G101" s="149"/>
      <c r="H101" s="111" t="s">
        <v>269</v>
      </c>
      <c r="I101" s="171"/>
      <c r="J101" s="172"/>
      <c r="K101" s="96"/>
      <c r="L101" s="96"/>
      <c r="M101" s="97"/>
      <c r="N101" s="97"/>
      <c r="O101" s="97"/>
    </row>
    <row r="102" spans="1:15" x14ac:dyDescent="0.3">
      <c r="A102" s="173"/>
      <c r="B102" s="119"/>
      <c r="C102" s="176"/>
      <c r="D102" s="593">
        <v>1</v>
      </c>
      <c r="E102" s="582"/>
      <c r="F102" s="177" t="s">
        <v>270</v>
      </c>
      <c r="G102" s="150"/>
      <c r="H102" s="178"/>
      <c r="I102" s="179"/>
      <c r="J102" s="180"/>
      <c r="K102" s="96"/>
      <c r="L102" s="96"/>
      <c r="M102" s="97"/>
      <c r="N102" s="97"/>
      <c r="O102" s="97"/>
    </row>
    <row r="103" spans="1:15" x14ac:dyDescent="0.3">
      <c r="A103" s="173"/>
      <c r="B103" s="119"/>
      <c r="C103" s="176"/>
      <c r="D103" s="581">
        <f t="shared" ref="D103:D108" si="0">D102+1</f>
        <v>2</v>
      </c>
      <c r="E103" s="582"/>
      <c r="F103" s="177" t="s">
        <v>270</v>
      </c>
      <c r="G103" s="150"/>
      <c r="H103" s="178"/>
      <c r="I103" s="179"/>
      <c r="J103" s="180"/>
      <c r="K103" s="96"/>
      <c r="L103" s="96"/>
      <c r="M103" s="97"/>
      <c r="N103" s="97"/>
      <c r="O103" s="97"/>
    </row>
    <row r="104" spans="1:15" x14ac:dyDescent="0.3">
      <c r="A104" s="173"/>
      <c r="B104" s="119"/>
      <c r="C104" s="176"/>
      <c r="D104" s="581">
        <f t="shared" si="0"/>
        <v>3</v>
      </c>
      <c r="E104" s="582"/>
      <c r="F104" s="177" t="s">
        <v>270</v>
      </c>
      <c r="G104" s="150"/>
      <c r="H104" s="178"/>
      <c r="I104" s="179"/>
      <c r="J104" s="180"/>
      <c r="K104" s="96"/>
      <c r="L104" s="96"/>
      <c r="M104" s="97"/>
      <c r="N104" s="97"/>
      <c r="O104" s="97"/>
    </row>
    <row r="105" spans="1:15" x14ac:dyDescent="0.3">
      <c r="A105" s="173"/>
      <c r="B105" s="119"/>
      <c r="C105" s="176"/>
      <c r="D105" s="581">
        <f t="shared" si="0"/>
        <v>4</v>
      </c>
      <c r="E105" s="582"/>
      <c r="F105" s="177" t="s">
        <v>270</v>
      </c>
      <c r="G105" s="150"/>
      <c r="H105" s="178"/>
      <c r="I105" s="179"/>
      <c r="J105" s="180"/>
      <c r="K105" s="96"/>
      <c r="L105" s="96"/>
      <c r="M105" s="97"/>
      <c r="N105" s="97"/>
      <c r="O105" s="97"/>
    </row>
    <row r="106" spans="1:15" x14ac:dyDescent="0.3">
      <c r="A106" s="173"/>
      <c r="B106" s="119"/>
      <c r="C106" s="176"/>
      <c r="D106" s="581">
        <f t="shared" si="0"/>
        <v>5</v>
      </c>
      <c r="E106" s="582"/>
      <c r="F106" s="177" t="s">
        <v>270</v>
      </c>
      <c r="G106" s="150"/>
      <c r="H106" s="178"/>
      <c r="I106" s="179"/>
      <c r="J106" s="180"/>
      <c r="K106" s="96"/>
      <c r="L106" s="96"/>
      <c r="M106" s="97"/>
      <c r="N106" s="97"/>
      <c r="O106" s="97"/>
    </row>
    <row r="107" spans="1:15" x14ac:dyDescent="0.3">
      <c r="A107" s="173"/>
      <c r="B107" s="119"/>
      <c r="C107" s="176"/>
      <c r="D107" s="581">
        <f t="shared" si="0"/>
        <v>6</v>
      </c>
      <c r="E107" s="582"/>
      <c r="F107" s="177" t="s">
        <v>270</v>
      </c>
      <c r="G107" s="150"/>
      <c r="H107" s="178"/>
      <c r="I107" s="179"/>
      <c r="J107" s="180"/>
      <c r="K107" s="96"/>
      <c r="L107" s="96"/>
      <c r="M107" s="97"/>
      <c r="N107" s="97"/>
      <c r="O107" s="97"/>
    </row>
    <row r="108" spans="1:15" x14ac:dyDescent="0.3">
      <c r="A108" s="173"/>
      <c r="B108" s="119"/>
      <c r="C108" s="176"/>
      <c r="D108" s="581">
        <f t="shared" si="0"/>
        <v>7</v>
      </c>
      <c r="E108" s="582"/>
      <c r="F108" s="177" t="s">
        <v>270</v>
      </c>
      <c r="G108" s="138"/>
      <c r="H108" s="178"/>
      <c r="I108" s="179"/>
      <c r="J108" s="180"/>
      <c r="K108" s="96"/>
      <c r="L108" s="96"/>
      <c r="M108" s="97"/>
      <c r="N108" s="97"/>
      <c r="O108" s="97"/>
    </row>
    <row r="109" spans="1:15" x14ac:dyDescent="0.3">
      <c r="A109" s="173"/>
      <c r="B109" s="119"/>
      <c r="C109" s="176"/>
      <c r="D109" s="583"/>
      <c r="E109" s="584"/>
      <c r="F109" s="584"/>
      <c r="G109" s="584"/>
      <c r="H109" s="585"/>
      <c r="I109" s="179"/>
      <c r="J109" s="180"/>
      <c r="K109" s="96"/>
      <c r="L109" s="96"/>
      <c r="M109" s="97"/>
      <c r="N109" s="97"/>
      <c r="O109" s="97"/>
    </row>
    <row r="110" spans="1:15" x14ac:dyDescent="0.3">
      <c r="A110" s="173"/>
      <c r="B110" s="14" t="s">
        <v>116</v>
      </c>
      <c r="C110" s="579" t="s">
        <v>373</v>
      </c>
      <c r="D110" s="579"/>
      <c r="E110" s="579"/>
      <c r="F110" s="579"/>
      <c r="G110" s="579"/>
      <c r="H110" s="579"/>
      <c r="I110" s="579"/>
      <c r="J110" s="579"/>
      <c r="K110" s="96"/>
      <c r="L110" s="96"/>
      <c r="M110" s="97"/>
      <c r="N110" s="97"/>
      <c r="O110" s="97"/>
    </row>
    <row r="111" spans="1:15" ht="110.25" x14ac:dyDescent="0.3">
      <c r="A111" s="173"/>
      <c r="B111" s="181"/>
      <c r="C111" s="7" t="s">
        <v>369</v>
      </c>
      <c r="D111" s="580" t="s">
        <v>374</v>
      </c>
      <c r="E111" s="580"/>
      <c r="F111" s="248" t="s">
        <v>440</v>
      </c>
      <c r="G111" s="248" t="s">
        <v>375</v>
      </c>
      <c r="H111" s="248" t="s">
        <v>439</v>
      </c>
      <c r="I111" s="248" t="s">
        <v>376</v>
      </c>
      <c r="J111" s="248" t="s">
        <v>441</v>
      </c>
      <c r="K111" s="248" t="s">
        <v>377</v>
      </c>
      <c r="L111" s="248" t="s">
        <v>378</v>
      </c>
      <c r="M111" s="248" t="s">
        <v>379</v>
      </c>
      <c r="N111" s="248" t="s">
        <v>380</v>
      </c>
      <c r="O111" s="28" t="s">
        <v>269</v>
      </c>
    </row>
    <row r="112" spans="1:15" x14ac:dyDescent="0.3">
      <c r="A112" s="173"/>
      <c r="B112" s="181"/>
      <c r="C112" s="17">
        <v>1</v>
      </c>
      <c r="D112" s="523"/>
      <c r="E112" s="525"/>
      <c r="F112" s="122"/>
      <c r="G112" s="122"/>
      <c r="H112" s="122"/>
      <c r="I112" s="122"/>
      <c r="J112" s="122"/>
      <c r="K112" s="122" t="s">
        <v>381</v>
      </c>
      <c r="L112" s="122" t="s">
        <v>381</v>
      </c>
      <c r="M112" s="182"/>
      <c r="N112" s="183"/>
      <c r="O112" s="19"/>
    </row>
    <row r="113" spans="1:23" x14ac:dyDescent="0.3">
      <c r="A113" s="173"/>
      <c r="B113" s="181"/>
      <c r="C113" s="17">
        <f>C112+1</f>
        <v>2</v>
      </c>
      <c r="D113" s="523"/>
      <c r="E113" s="525"/>
      <c r="F113" s="122"/>
      <c r="G113" s="122"/>
      <c r="H113" s="122"/>
      <c r="I113" s="122"/>
      <c r="J113" s="122"/>
      <c r="K113" s="122" t="s">
        <v>381</v>
      </c>
      <c r="L113" s="122" t="s">
        <v>381</v>
      </c>
      <c r="M113" s="182"/>
      <c r="N113" s="183"/>
      <c r="O113" s="19"/>
    </row>
    <row r="114" spans="1:23" x14ac:dyDescent="0.3">
      <c r="A114" s="173"/>
      <c r="B114" s="181"/>
      <c r="C114" s="17">
        <f>C113+1</f>
        <v>3</v>
      </c>
      <c r="D114" s="523"/>
      <c r="E114" s="525"/>
      <c r="F114" s="122"/>
      <c r="G114" s="122"/>
      <c r="H114" s="122"/>
      <c r="I114" s="122"/>
      <c r="J114" s="122"/>
      <c r="K114" s="122" t="s">
        <v>381</v>
      </c>
      <c r="L114" s="122" t="s">
        <v>381</v>
      </c>
      <c r="M114" s="182"/>
      <c r="N114" s="183"/>
      <c r="O114" s="19"/>
    </row>
    <row r="115" spans="1:23" x14ac:dyDescent="0.3">
      <c r="A115" s="173"/>
      <c r="B115" s="181"/>
      <c r="C115" s="17">
        <f>C114+1</f>
        <v>4</v>
      </c>
      <c r="D115" s="523"/>
      <c r="E115" s="525"/>
      <c r="F115" s="122"/>
      <c r="G115" s="122"/>
      <c r="H115" s="122"/>
      <c r="I115" s="122"/>
      <c r="J115" s="122"/>
      <c r="K115" s="122" t="s">
        <v>381</v>
      </c>
      <c r="L115" s="122" t="s">
        <v>381</v>
      </c>
      <c r="M115" s="182"/>
      <c r="N115" s="183"/>
      <c r="O115" s="19"/>
    </row>
    <row r="116" spans="1:23" x14ac:dyDescent="0.3">
      <c r="A116" s="173"/>
      <c r="B116" s="184"/>
      <c r="C116" s="569"/>
      <c r="D116" s="570"/>
      <c r="E116" s="570"/>
      <c r="F116" s="570"/>
      <c r="G116" s="570"/>
      <c r="H116" s="570"/>
      <c r="I116" s="570"/>
      <c r="J116" s="570"/>
      <c r="K116" s="570"/>
      <c r="L116" s="570"/>
      <c r="M116" s="570"/>
      <c r="N116" s="570"/>
      <c r="O116" s="571"/>
    </row>
    <row r="117" spans="1:23" x14ac:dyDescent="0.3">
      <c r="A117" s="173"/>
      <c r="B117" s="108"/>
      <c r="C117" s="185" t="s">
        <v>119</v>
      </c>
      <c r="D117" s="572" t="s">
        <v>382</v>
      </c>
      <c r="E117" s="573"/>
      <c r="F117" s="574"/>
      <c r="G117" s="186" t="s">
        <v>119</v>
      </c>
      <c r="H117" s="105"/>
      <c r="I117" s="187"/>
      <c r="J117" s="188"/>
      <c r="K117" s="189"/>
      <c r="L117" s="190"/>
      <c r="M117" s="190"/>
      <c r="N117" s="191"/>
      <c r="O117" s="191"/>
    </row>
    <row r="118" spans="1:23" x14ac:dyDescent="0.3">
      <c r="A118" s="173"/>
      <c r="B118" s="124"/>
      <c r="C118" s="192" t="s">
        <v>122</v>
      </c>
      <c r="D118" s="566" t="s">
        <v>383</v>
      </c>
      <c r="E118" s="567"/>
      <c r="F118" s="567"/>
      <c r="G118" s="567"/>
      <c r="H118" s="567"/>
      <c r="I118" s="193" t="s">
        <v>384</v>
      </c>
      <c r="J118" s="194"/>
      <c r="K118" s="195"/>
      <c r="L118" s="196"/>
      <c r="M118" s="196"/>
      <c r="N118" s="196"/>
      <c r="O118" s="196"/>
      <c r="P118" s="197"/>
      <c r="Q118" s="197"/>
      <c r="R118" s="197"/>
      <c r="S118" s="197"/>
      <c r="T118" s="197"/>
      <c r="U118" s="197"/>
      <c r="V118" s="197"/>
      <c r="W118" s="197"/>
    </row>
    <row r="119" spans="1:23" x14ac:dyDescent="0.3">
      <c r="A119" s="170"/>
      <c r="B119" s="138">
        <v>48</v>
      </c>
      <c r="C119" s="575" t="s">
        <v>385</v>
      </c>
      <c r="D119" s="576"/>
      <c r="E119" s="576"/>
      <c r="F119" s="576"/>
      <c r="G119" s="576"/>
      <c r="H119" s="576"/>
      <c r="I119" s="18">
        <v>48</v>
      </c>
      <c r="J119" s="198"/>
      <c r="K119" s="199"/>
      <c r="L119" s="200"/>
      <c r="M119" s="200"/>
      <c r="N119" s="200"/>
      <c r="O119" s="200"/>
      <c r="P119" s="197"/>
      <c r="Q119" s="197"/>
      <c r="R119" s="197"/>
      <c r="S119" s="197"/>
      <c r="T119" s="197"/>
      <c r="U119" s="197"/>
      <c r="V119" s="197"/>
      <c r="W119" s="197"/>
    </row>
    <row r="120" spans="1:23" x14ac:dyDescent="0.3">
      <c r="A120" s="170"/>
      <c r="B120" s="155">
        <v>49</v>
      </c>
      <c r="C120" s="575" t="s">
        <v>386</v>
      </c>
      <c r="D120" s="576"/>
      <c r="E120" s="576"/>
      <c r="F120" s="576"/>
      <c r="G120" s="576"/>
      <c r="H120" s="576"/>
      <c r="I120" s="18">
        <v>49</v>
      </c>
      <c r="J120" s="198"/>
      <c r="K120" s="199"/>
      <c r="L120" s="200"/>
      <c r="M120" s="200"/>
      <c r="N120" s="200"/>
      <c r="O120" s="200"/>
      <c r="P120" s="197"/>
      <c r="Q120" s="197"/>
      <c r="R120" s="197"/>
      <c r="S120" s="197"/>
      <c r="T120" s="197"/>
      <c r="U120" s="197"/>
      <c r="V120" s="197"/>
      <c r="W120" s="197"/>
    </row>
    <row r="121" spans="1:23" x14ac:dyDescent="0.3">
      <c r="A121" s="170"/>
      <c r="B121" s="9">
        <v>50</v>
      </c>
      <c r="C121" s="577" t="s">
        <v>387</v>
      </c>
      <c r="D121" s="578"/>
      <c r="E121" s="578"/>
      <c r="F121" s="578"/>
      <c r="G121" s="578"/>
      <c r="H121" s="578"/>
      <c r="I121" s="10">
        <v>50</v>
      </c>
      <c r="J121" s="201"/>
      <c r="K121" s="202"/>
      <c r="L121" s="203"/>
      <c r="M121" s="203"/>
      <c r="N121" s="203"/>
      <c r="O121" s="203"/>
      <c r="P121" s="197"/>
      <c r="Q121" s="197"/>
      <c r="R121" s="197"/>
      <c r="S121" s="197"/>
      <c r="T121" s="197"/>
      <c r="U121" s="197"/>
      <c r="V121" s="197"/>
      <c r="W121" s="197"/>
    </row>
    <row r="122" spans="1:23" x14ac:dyDescent="0.3">
      <c r="A122" s="170"/>
      <c r="B122" s="158">
        <v>51</v>
      </c>
      <c r="C122" s="554" t="s">
        <v>388</v>
      </c>
      <c r="D122" s="555"/>
      <c r="E122" s="555"/>
      <c r="F122" s="555"/>
      <c r="G122" s="555"/>
      <c r="H122" s="555"/>
      <c r="I122" s="555"/>
      <c r="J122" s="555"/>
      <c r="K122" s="204"/>
      <c r="L122" s="205"/>
      <c r="M122" s="205"/>
      <c r="N122" s="205"/>
      <c r="O122" s="205"/>
      <c r="P122" s="197"/>
      <c r="Q122" s="197"/>
      <c r="R122" s="197"/>
      <c r="S122" s="197"/>
      <c r="T122" s="197"/>
      <c r="U122" s="197"/>
      <c r="V122" s="197"/>
      <c r="W122" s="197"/>
    </row>
    <row r="123" spans="1:23" x14ac:dyDescent="0.3">
      <c r="A123" s="173"/>
      <c r="B123" s="102"/>
      <c r="C123" s="16" t="s">
        <v>113</v>
      </c>
      <c r="D123" s="556" t="s">
        <v>327</v>
      </c>
      <c r="E123" s="557"/>
      <c r="F123" s="558"/>
      <c r="G123" s="155" t="s">
        <v>113</v>
      </c>
      <c r="H123" s="198"/>
      <c r="I123" s="559"/>
      <c r="J123" s="560"/>
      <c r="K123" s="206"/>
      <c r="L123" s="207"/>
      <c r="M123" s="207"/>
      <c r="N123" s="207"/>
      <c r="O123" s="207"/>
      <c r="P123" s="197"/>
      <c r="Q123" s="197"/>
      <c r="R123" s="197"/>
      <c r="S123" s="197"/>
      <c r="T123" s="197"/>
      <c r="U123" s="197"/>
      <c r="V123" s="197"/>
      <c r="W123" s="197"/>
    </row>
    <row r="124" spans="1:23" x14ac:dyDescent="0.3">
      <c r="A124" s="173"/>
      <c r="B124" s="108"/>
      <c r="C124" s="16" t="s">
        <v>116</v>
      </c>
      <c r="D124" s="563" t="s">
        <v>328</v>
      </c>
      <c r="E124" s="564"/>
      <c r="F124" s="565"/>
      <c r="G124" s="155" t="s">
        <v>116</v>
      </c>
      <c r="H124" s="198"/>
      <c r="I124" s="561"/>
      <c r="J124" s="562"/>
      <c r="K124" s="206"/>
      <c r="L124" s="207"/>
      <c r="M124" s="207"/>
      <c r="N124" s="207"/>
      <c r="O124" s="207"/>
      <c r="P124" s="197"/>
      <c r="Q124" s="197"/>
      <c r="R124" s="197"/>
      <c r="S124" s="197"/>
      <c r="T124" s="197"/>
      <c r="U124" s="197"/>
      <c r="V124" s="197"/>
      <c r="W124" s="197"/>
    </row>
    <row r="125" spans="1:23" x14ac:dyDescent="0.3">
      <c r="A125" s="173"/>
      <c r="B125" s="124"/>
      <c r="C125" s="156" t="s">
        <v>119</v>
      </c>
      <c r="D125" s="566" t="s">
        <v>329</v>
      </c>
      <c r="E125" s="567"/>
      <c r="F125" s="567"/>
      <c r="G125" s="567"/>
      <c r="H125" s="568"/>
      <c r="I125" s="99" t="s">
        <v>389</v>
      </c>
      <c r="J125" s="208"/>
      <c r="K125" s="195"/>
      <c r="L125" s="196"/>
      <c r="M125" s="196"/>
      <c r="N125" s="196"/>
      <c r="O125" s="196"/>
      <c r="P125" s="197"/>
      <c r="Q125" s="197"/>
      <c r="R125" s="197"/>
      <c r="S125" s="197"/>
      <c r="T125" s="197"/>
      <c r="U125" s="197"/>
      <c r="V125" s="197"/>
      <c r="W125" s="197"/>
    </row>
    <row r="126" spans="1:23" x14ac:dyDescent="0.3">
      <c r="A126" s="170"/>
      <c r="B126" s="138">
        <v>52</v>
      </c>
      <c r="C126" s="552" t="s">
        <v>390</v>
      </c>
      <c r="D126" s="553"/>
      <c r="E126" s="553"/>
      <c r="F126" s="553"/>
      <c r="G126" s="553"/>
      <c r="H126" s="553"/>
      <c r="I126" s="138">
        <v>52</v>
      </c>
      <c r="J126" s="198"/>
      <c r="K126" s="199"/>
      <c r="L126" s="200"/>
      <c r="M126" s="200"/>
      <c r="N126" s="200"/>
      <c r="O126" s="200"/>
      <c r="P126" s="197"/>
      <c r="Q126" s="197"/>
      <c r="R126" s="197"/>
      <c r="S126" s="197"/>
      <c r="T126" s="197"/>
      <c r="U126" s="197"/>
      <c r="V126" s="197"/>
      <c r="W126" s="197"/>
    </row>
    <row r="127" spans="1:23" x14ac:dyDescent="0.3">
      <c r="A127" s="209"/>
      <c r="B127" s="99">
        <v>53</v>
      </c>
      <c r="C127" s="548" t="s">
        <v>391</v>
      </c>
      <c r="D127" s="549"/>
      <c r="E127" s="549"/>
      <c r="F127" s="549"/>
      <c r="G127" s="549"/>
      <c r="H127" s="549"/>
      <c r="I127" s="99">
        <v>53</v>
      </c>
      <c r="J127" s="208"/>
      <c r="K127" s="195"/>
      <c r="L127" s="196"/>
      <c r="M127" s="196"/>
      <c r="N127" s="196"/>
      <c r="O127" s="196"/>
      <c r="P127" s="197"/>
      <c r="Q127" s="197"/>
      <c r="R127" s="197"/>
      <c r="S127" s="197"/>
      <c r="T127" s="197"/>
      <c r="U127" s="197"/>
      <c r="V127" s="197"/>
      <c r="W127" s="197"/>
    </row>
    <row r="128" spans="1:23" x14ac:dyDescent="0.3">
      <c r="A128" s="550" t="s">
        <v>392</v>
      </c>
      <c r="B128" s="155">
        <v>54</v>
      </c>
      <c r="C128" s="552" t="s">
        <v>393</v>
      </c>
      <c r="D128" s="553"/>
      <c r="E128" s="553"/>
      <c r="F128" s="553"/>
      <c r="G128" s="553"/>
      <c r="H128" s="553"/>
      <c r="I128" s="155">
        <v>54</v>
      </c>
      <c r="J128" s="198"/>
      <c r="K128" s="199"/>
      <c r="L128" s="200"/>
      <c r="M128" s="200"/>
      <c r="N128" s="200"/>
      <c r="O128" s="200"/>
      <c r="P128" s="197"/>
      <c r="Q128" s="197"/>
      <c r="R128" s="197"/>
      <c r="S128" s="197"/>
      <c r="T128" s="197"/>
      <c r="U128" s="197"/>
      <c r="V128" s="197"/>
      <c r="W128" s="197"/>
    </row>
    <row r="129" spans="1:23" x14ac:dyDescent="0.3">
      <c r="A129" s="551"/>
      <c r="B129" s="155">
        <v>55</v>
      </c>
      <c r="C129" s="552" t="s">
        <v>394</v>
      </c>
      <c r="D129" s="553"/>
      <c r="E129" s="553"/>
      <c r="F129" s="553"/>
      <c r="G129" s="553"/>
      <c r="H129" s="553"/>
      <c r="I129" s="155">
        <v>55</v>
      </c>
      <c r="J129" s="198"/>
      <c r="K129" s="199"/>
      <c r="L129" s="200"/>
      <c r="M129" s="200"/>
      <c r="N129" s="200"/>
      <c r="O129" s="200"/>
      <c r="P129" s="197"/>
      <c r="Q129" s="197"/>
      <c r="R129" s="197"/>
      <c r="S129" s="197"/>
      <c r="T129" s="197"/>
      <c r="U129" s="197"/>
      <c r="V129" s="197"/>
      <c r="W129" s="197"/>
    </row>
    <row r="130" spans="1:23" x14ac:dyDescent="0.3">
      <c r="A130" s="551"/>
      <c r="B130" s="99">
        <v>56</v>
      </c>
      <c r="C130" s="548" t="s">
        <v>395</v>
      </c>
      <c r="D130" s="549"/>
      <c r="E130" s="549"/>
      <c r="F130" s="549"/>
      <c r="G130" s="549"/>
      <c r="H130" s="549"/>
      <c r="I130" s="99">
        <v>56</v>
      </c>
      <c r="J130" s="208"/>
      <c r="K130" s="195"/>
      <c r="L130" s="196"/>
      <c r="M130" s="196"/>
      <c r="N130" s="196"/>
      <c r="O130" s="196"/>
      <c r="P130" s="197"/>
      <c r="Q130" s="197"/>
      <c r="R130" s="197"/>
      <c r="S130" s="197"/>
      <c r="T130" s="197"/>
      <c r="U130" s="197"/>
      <c r="V130" s="197"/>
      <c r="W130" s="197"/>
    </row>
    <row r="131" spans="1:23" x14ac:dyDescent="0.3">
      <c r="A131" s="551"/>
      <c r="B131" s="155">
        <v>57</v>
      </c>
      <c r="C131" s="552" t="s">
        <v>396</v>
      </c>
      <c r="D131" s="553"/>
      <c r="E131" s="553"/>
      <c r="F131" s="553"/>
      <c r="G131" s="553"/>
      <c r="H131" s="553"/>
      <c r="I131" s="155">
        <v>57</v>
      </c>
      <c r="J131" s="198"/>
      <c r="K131" s="199"/>
      <c r="L131" s="200"/>
      <c r="M131" s="200"/>
      <c r="N131" s="200"/>
      <c r="O131" s="200"/>
      <c r="P131" s="197"/>
      <c r="Q131" s="197"/>
      <c r="R131" s="197"/>
      <c r="S131" s="197"/>
      <c r="T131" s="197"/>
      <c r="U131" s="197"/>
      <c r="V131" s="197"/>
      <c r="W131" s="197"/>
    </row>
    <row r="132" spans="1:23" x14ac:dyDescent="0.3">
      <c r="A132" s="551"/>
      <c r="B132" s="99">
        <v>58</v>
      </c>
      <c r="C132" s="548" t="s">
        <v>397</v>
      </c>
      <c r="D132" s="549"/>
      <c r="E132" s="549"/>
      <c r="F132" s="549"/>
      <c r="G132" s="549"/>
      <c r="H132" s="549"/>
      <c r="I132" s="99">
        <v>58</v>
      </c>
      <c r="J132" s="208"/>
      <c r="K132" s="195"/>
      <c r="L132" s="196"/>
      <c r="M132" s="196"/>
      <c r="N132" s="196"/>
      <c r="O132" s="196"/>
      <c r="P132" s="197"/>
      <c r="Q132" s="197"/>
      <c r="R132" s="197"/>
      <c r="S132" s="197"/>
      <c r="T132" s="197"/>
      <c r="U132" s="197"/>
      <c r="V132" s="197"/>
      <c r="W132" s="197"/>
    </row>
    <row r="133" spans="1:23" x14ac:dyDescent="0.3">
      <c r="A133" s="551"/>
      <c r="B133" s="155">
        <v>59</v>
      </c>
      <c r="C133" s="552" t="s">
        <v>398</v>
      </c>
      <c r="D133" s="553"/>
      <c r="E133" s="553"/>
      <c r="F133" s="553"/>
      <c r="G133" s="553"/>
      <c r="H133" s="553"/>
      <c r="I133" s="155">
        <v>59</v>
      </c>
      <c r="J133" s="198"/>
      <c r="K133" s="199"/>
      <c r="L133" s="200"/>
      <c r="M133" s="200"/>
      <c r="N133" s="200"/>
      <c r="O133" s="200"/>
      <c r="P133" s="197"/>
      <c r="Q133" s="197"/>
      <c r="R133" s="197"/>
      <c r="S133" s="197"/>
      <c r="T133" s="197"/>
      <c r="U133" s="197"/>
      <c r="V133" s="197"/>
      <c r="W133" s="197"/>
    </row>
    <row r="134" spans="1:23" x14ac:dyDescent="0.3">
      <c r="A134" s="551"/>
      <c r="B134" s="99">
        <v>60</v>
      </c>
      <c r="C134" s="548" t="s">
        <v>399</v>
      </c>
      <c r="D134" s="549"/>
      <c r="E134" s="549"/>
      <c r="F134" s="549"/>
      <c r="G134" s="549"/>
      <c r="H134" s="549"/>
      <c r="I134" s="99">
        <v>60</v>
      </c>
      <c r="J134" s="208"/>
      <c r="K134" s="195"/>
      <c r="L134" s="196"/>
      <c r="M134" s="196"/>
      <c r="N134" s="196"/>
      <c r="O134" s="196"/>
      <c r="P134" s="197"/>
      <c r="Q134" s="197"/>
      <c r="R134" s="197"/>
      <c r="S134" s="197"/>
      <c r="T134" s="197"/>
      <c r="U134" s="197"/>
      <c r="V134" s="197"/>
      <c r="W134" s="197"/>
    </row>
    <row r="135" spans="1:23" ht="18.75" customHeight="1" x14ac:dyDescent="0.3">
      <c r="A135" s="517" t="s">
        <v>400</v>
      </c>
      <c r="B135" s="155">
        <v>61</v>
      </c>
      <c r="C135" s="497" t="s">
        <v>401</v>
      </c>
      <c r="D135" s="508"/>
      <c r="E135" s="508"/>
      <c r="F135" s="508"/>
      <c r="G135" s="508"/>
      <c r="H135" s="508"/>
      <c r="I135" s="508"/>
      <c r="J135" s="508"/>
      <c r="K135" s="210"/>
      <c r="L135" s="211"/>
      <c r="M135" s="211"/>
      <c r="N135" s="211"/>
      <c r="O135" s="211"/>
      <c r="P135" s="197"/>
      <c r="Q135" s="197"/>
      <c r="R135" s="197"/>
      <c r="S135" s="197"/>
      <c r="T135" s="197"/>
      <c r="U135" s="197"/>
      <c r="V135" s="197"/>
      <c r="W135" s="197"/>
    </row>
    <row r="136" spans="1:23" ht="37.5" x14ac:dyDescent="0.3">
      <c r="A136" s="518"/>
      <c r="B136" s="212" t="s">
        <v>369</v>
      </c>
      <c r="C136" s="535" t="s">
        <v>402</v>
      </c>
      <c r="D136" s="536"/>
      <c r="E136" s="537"/>
      <c r="F136" s="545" t="s">
        <v>403</v>
      </c>
      <c r="G136" s="546"/>
      <c r="H136" s="547"/>
      <c r="I136" s="534" t="s">
        <v>404</v>
      </c>
      <c r="J136" s="535"/>
      <c r="K136" s="213"/>
      <c r="L136" s="214"/>
      <c r="M136" s="214"/>
      <c r="N136" s="214"/>
      <c r="O136" s="214"/>
      <c r="P136" s="197"/>
      <c r="Q136" s="197"/>
      <c r="R136" s="197"/>
      <c r="S136" s="197"/>
      <c r="T136" s="197"/>
      <c r="U136" s="197"/>
      <c r="V136" s="197"/>
      <c r="W136" s="197"/>
    </row>
    <row r="137" spans="1:23" x14ac:dyDescent="0.3">
      <c r="A137" s="518"/>
      <c r="B137" s="215">
        <v>1</v>
      </c>
      <c r="C137" s="498" t="s">
        <v>270</v>
      </c>
      <c r="D137" s="499"/>
      <c r="E137" s="500"/>
      <c r="F137" s="526" t="s">
        <v>270</v>
      </c>
      <c r="G137" s="526"/>
      <c r="H137" s="526"/>
      <c r="I137" s="526" t="s">
        <v>270</v>
      </c>
      <c r="J137" s="527"/>
      <c r="K137" s="216"/>
      <c r="L137" s="217"/>
      <c r="M137" s="217"/>
      <c r="N137" s="217"/>
      <c r="O137" s="217"/>
      <c r="P137" s="197"/>
      <c r="Q137" s="197"/>
      <c r="R137" s="197"/>
      <c r="S137" s="197"/>
      <c r="T137" s="197"/>
      <c r="U137" s="197"/>
      <c r="V137" s="197"/>
      <c r="W137" s="197"/>
    </row>
    <row r="138" spans="1:23" x14ac:dyDescent="0.3">
      <c r="A138" s="518"/>
      <c r="B138" s="218">
        <f>B137+1</f>
        <v>2</v>
      </c>
      <c r="C138" s="498" t="s">
        <v>270</v>
      </c>
      <c r="D138" s="499"/>
      <c r="E138" s="500"/>
      <c r="F138" s="526" t="s">
        <v>270</v>
      </c>
      <c r="G138" s="526"/>
      <c r="H138" s="526"/>
      <c r="I138" s="526" t="s">
        <v>270</v>
      </c>
      <c r="J138" s="527"/>
      <c r="K138" s="216"/>
      <c r="L138" s="217"/>
      <c r="M138" s="217"/>
      <c r="N138" s="217"/>
      <c r="O138" s="217"/>
      <c r="P138" s="197"/>
      <c r="Q138" s="197"/>
      <c r="R138" s="197"/>
      <c r="S138" s="197"/>
      <c r="T138" s="197"/>
      <c r="U138" s="197"/>
      <c r="V138" s="197"/>
      <c r="W138" s="197"/>
    </row>
    <row r="139" spans="1:23" x14ac:dyDescent="0.3">
      <c r="A139" s="518"/>
      <c r="B139" s="218">
        <f>B138+1</f>
        <v>3</v>
      </c>
      <c r="C139" s="527" t="s">
        <v>270</v>
      </c>
      <c r="D139" s="524"/>
      <c r="E139" s="533"/>
      <c r="F139" s="526" t="s">
        <v>270</v>
      </c>
      <c r="G139" s="526"/>
      <c r="H139" s="526"/>
      <c r="I139" s="526" t="s">
        <v>270</v>
      </c>
      <c r="J139" s="527"/>
      <c r="K139" s="216"/>
      <c r="L139" s="217"/>
      <c r="M139" s="217"/>
      <c r="N139" s="217"/>
      <c r="O139" s="217"/>
      <c r="P139" s="197"/>
      <c r="Q139" s="197"/>
      <c r="R139" s="197"/>
      <c r="S139" s="197"/>
      <c r="T139" s="197"/>
      <c r="U139" s="197"/>
      <c r="V139" s="197"/>
      <c r="W139" s="197"/>
    </row>
    <row r="140" spans="1:23" x14ac:dyDescent="0.3">
      <c r="A140" s="518"/>
      <c r="B140" s="538" t="s">
        <v>113</v>
      </c>
      <c r="C140" s="531" t="s">
        <v>405</v>
      </c>
      <c r="D140" s="532"/>
      <c r="E140" s="532"/>
      <c r="F140" s="532"/>
      <c r="G140" s="532"/>
      <c r="H140" s="541"/>
      <c r="I140" s="542"/>
      <c r="J140" s="543"/>
      <c r="K140" s="195"/>
      <c r="L140" s="196"/>
      <c r="M140" s="196"/>
      <c r="N140" s="196"/>
      <c r="O140" s="196"/>
      <c r="P140" s="197"/>
      <c r="Q140" s="197"/>
      <c r="R140" s="197"/>
      <c r="S140" s="197"/>
      <c r="T140" s="197"/>
      <c r="U140" s="197"/>
      <c r="V140" s="197"/>
      <c r="W140" s="197"/>
    </row>
    <row r="141" spans="1:23" x14ac:dyDescent="0.3">
      <c r="A141" s="518"/>
      <c r="B141" s="539"/>
      <c r="C141" s="219" t="s">
        <v>109</v>
      </c>
      <c r="D141" s="544" t="s">
        <v>406</v>
      </c>
      <c r="E141" s="508"/>
      <c r="F141" s="508"/>
      <c r="G141" s="508"/>
      <c r="H141" s="509"/>
      <c r="I141" s="501"/>
      <c r="J141" s="502"/>
      <c r="K141" s="220"/>
      <c r="L141" s="221"/>
      <c r="M141" s="221"/>
      <c r="N141" s="221"/>
      <c r="O141" s="221"/>
      <c r="P141" s="197"/>
      <c r="Q141" s="197"/>
      <c r="R141" s="197"/>
      <c r="S141" s="197"/>
      <c r="T141" s="197"/>
      <c r="U141" s="197"/>
      <c r="V141" s="197"/>
      <c r="W141" s="197"/>
    </row>
    <row r="142" spans="1:23" x14ac:dyDescent="0.3">
      <c r="A142" s="518"/>
      <c r="B142" s="540"/>
      <c r="C142" s="219" t="s">
        <v>111</v>
      </c>
      <c r="D142" s="544" t="s">
        <v>407</v>
      </c>
      <c r="E142" s="508"/>
      <c r="F142" s="508"/>
      <c r="G142" s="508"/>
      <c r="H142" s="509"/>
      <c r="I142" s="501"/>
      <c r="J142" s="502"/>
      <c r="K142" s="220"/>
      <c r="L142" s="221"/>
      <c r="M142" s="221"/>
      <c r="N142" s="221"/>
      <c r="O142" s="221"/>
      <c r="P142" s="197"/>
      <c r="Q142" s="197"/>
      <c r="R142" s="197"/>
      <c r="S142" s="197"/>
      <c r="T142" s="197"/>
      <c r="U142" s="197"/>
      <c r="V142" s="197"/>
      <c r="W142" s="197"/>
    </row>
    <row r="143" spans="1:23" x14ac:dyDescent="0.3">
      <c r="A143" s="518"/>
      <c r="B143" s="538" t="s">
        <v>116</v>
      </c>
      <c r="C143" s="531" t="s">
        <v>408</v>
      </c>
      <c r="D143" s="532"/>
      <c r="E143" s="532"/>
      <c r="F143" s="532"/>
      <c r="G143" s="532"/>
      <c r="H143" s="541"/>
      <c r="I143" s="542"/>
      <c r="J143" s="543"/>
      <c r="K143" s="195"/>
      <c r="L143" s="196"/>
      <c r="M143" s="196"/>
      <c r="N143" s="196"/>
      <c r="O143" s="196"/>
      <c r="P143" s="197"/>
      <c r="Q143" s="197"/>
      <c r="R143" s="197"/>
      <c r="S143" s="197"/>
      <c r="T143" s="197"/>
      <c r="U143" s="197"/>
      <c r="V143" s="197"/>
      <c r="W143" s="197"/>
    </row>
    <row r="144" spans="1:23" x14ac:dyDescent="0.3">
      <c r="A144" s="518"/>
      <c r="B144" s="539"/>
      <c r="C144" s="219" t="s">
        <v>109</v>
      </c>
      <c r="D144" s="497" t="s">
        <v>409</v>
      </c>
      <c r="E144" s="508"/>
      <c r="F144" s="508"/>
      <c r="G144" s="508"/>
      <c r="H144" s="509"/>
      <c r="I144" s="501"/>
      <c r="J144" s="502"/>
      <c r="K144" s="220"/>
      <c r="L144" s="221"/>
      <c r="M144" s="221"/>
      <c r="N144" s="221"/>
      <c r="O144" s="221"/>
      <c r="P144" s="197"/>
      <c r="Q144" s="197"/>
      <c r="R144" s="197"/>
      <c r="S144" s="197"/>
      <c r="T144" s="197"/>
      <c r="U144" s="197"/>
      <c r="V144" s="197"/>
      <c r="W144" s="197"/>
    </row>
    <row r="145" spans="1:23" x14ac:dyDescent="0.3">
      <c r="A145" s="518"/>
      <c r="B145" s="540"/>
      <c r="C145" s="219" t="s">
        <v>111</v>
      </c>
      <c r="D145" s="497" t="s">
        <v>410</v>
      </c>
      <c r="E145" s="508"/>
      <c r="F145" s="508"/>
      <c r="G145" s="508"/>
      <c r="H145" s="509"/>
      <c r="I145" s="501"/>
      <c r="J145" s="502"/>
      <c r="K145" s="220"/>
      <c r="L145" s="221"/>
      <c r="M145" s="221"/>
      <c r="N145" s="221"/>
      <c r="O145" s="221"/>
      <c r="P145" s="197"/>
      <c r="Q145" s="197"/>
      <c r="R145" s="197"/>
      <c r="S145" s="197"/>
      <c r="T145" s="197"/>
      <c r="U145" s="197"/>
      <c r="V145" s="197"/>
      <c r="W145" s="197"/>
    </row>
    <row r="146" spans="1:23" x14ac:dyDescent="0.3">
      <c r="A146" s="518"/>
      <c r="B146" s="531" t="s">
        <v>411</v>
      </c>
      <c r="C146" s="532"/>
      <c r="D146" s="532"/>
      <c r="E146" s="532"/>
      <c r="F146" s="532"/>
      <c r="G146" s="532"/>
      <c r="H146" s="532"/>
      <c r="I146" s="532"/>
      <c r="J146" s="532"/>
      <c r="K146" s="210"/>
      <c r="L146" s="211"/>
      <c r="M146" s="211"/>
      <c r="N146" s="211"/>
      <c r="O146" s="211"/>
      <c r="P146" s="197"/>
      <c r="Q146" s="197"/>
      <c r="R146" s="197"/>
      <c r="S146" s="197"/>
      <c r="T146" s="197"/>
      <c r="U146" s="197"/>
      <c r="V146" s="197"/>
      <c r="W146" s="197"/>
    </row>
    <row r="147" spans="1:23" x14ac:dyDescent="0.3">
      <c r="A147" s="518"/>
      <c r="B147" s="18">
        <v>62</v>
      </c>
      <c r="C147" s="493" t="s">
        <v>412</v>
      </c>
      <c r="D147" s="493"/>
      <c r="E147" s="493"/>
      <c r="F147" s="493"/>
      <c r="G147" s="493"/>
      <c r="H147" s="493"/>
      <c r="I147" s="493"/>
      <c r="J147" s="497"/>
      <c r="K147" s="210"/>
      <c r="L147" s="211"/>
      <c r="M147" s="211"/>
      <c r="N147" s="211"/>
      <c r="O147" s="211"/>
      <c r="P147" s="197"/>
      <c r="Q147" s="197"/>
      <c r="R147" s="197"/>
      <c r="S147" s="197"/>
      <c r="T147" s="197"/>
      <c r="U147" s="197"/>
      <c r="V147" s="197"/>
      <c r="W147" s="197"/>
    </row>
    <row r="148" spans="1:23" ht="37.5" x14ac:dyDescent="0.3">
      <c r="A148" s="518"/>
      <c r="B148" s="222" t="s">
        <v>369</v>
      </c>
      <c r="C148" s="535" t="s">
        <v>402</v>
      </c>
      <c r="D148" s="536"/>
      <c r="E148" s="537"/>
      <c r="F148" s="535" t="s">
        <v>403</v>
      </c>
      <c r="G148" s="536"/>
      <c r="H148" s="537"/>
      <c r="I148" s="534" t="s">
        <v>404</v>
      </c>
      <c r="J148" s="535"/>
      <c r="K148" s="213"/>
      <c r="L148" s="214"/>
      <c r="M148" s="214"/>
      <c r="N148" s="214"/>
      <c r="O148" s="214"/>
      <c r="P148" s="197"/>
      <c r="Q148" s="197"/>
      <c r="R148" s="197"/>
      <c r="S148" s="197"/>
      <c r="T148" s="197"/>
      <c r="U148" s="197"/>
      <c r="V148" s="197"/>
      <c r="W148" s="197"/>
    </row>
    <row r="149" spans="1:23" x14ac:dyDescent="0.3">
      <c r="A149" s="518"/>
      <c r="B149" s="223">
        <v>1</v>
      </c>
      <c r="C149" s="498" t="s">
        <v>270</v>
      </c>
      <c r="D149" s="499"/>
      <c r="E149" s="500"/>
      <c r="F149" s="527" t="s">
        <v>270</v>
      </c>
      <c r="G149" s="524"/>
      <c r="H149" s="533"/>
      <c r="I149" s="526" t="s">
        <v>270</v>
      </c>
      <c r="J149" s="527"/>
      <c r="K149" s="216"/>
      <c r="L149" s="217"/>
      <c r="M149" s="217"/>
      <c r="N149" s="217"/>
      <c r="O149" s="217"/>
      <c r="P149" s="197"/>
      <c r="Q149" s="197"/>
      <c r="R149" s="197"/>
      <c r="S149" s="197"/>
      <c r="T149" s="197"/>
      <c r="U149" s="197"/>
      <c r="V149" s="197"/>
      <c r="W149" s="197"/>
    </row>
    <row r="150" spans="1:23" x14ac:dyDescent="0.3">
      <c r="A150" s="518"/>
      <c r="B150" s="224">
        <f>B149+1</f>
        <v>2</v>
      </c>
      <c r="C150" s="498" t="s">
        <v>270</v>
      </c>
      <c r="D150" s="499"/>
      <c r="E150" s="500"/>
      <c r="F150" s="527" t="s">
        <v>270</v>
      </c>
      <c r="G150" s="524"/>
      <c r="H150" s="533"/>
      <c r="I150" s="526" t="s">
        <v>270</v>
      </c>
      <c r="J150" s="527"/>
      <c r="K150" s="216"/>
      <c r="L150" s="217"/>
      <c r="M150" s="217"/>
      <c r="N150" s="217"/>
      <c r="O150" s="217"/>
      <c r="P150" s="197"/>
      <c r="Q150" s="197"/>
      <c r="R150" s="197"/>
      <c r="S150" s="197"/>
      <c r="T150" s="197"/>
      <c r="U150" s="197"/>
      <c r="V150" s="197"/>
      <c r="W150" s="197"/>
    </row>
    <row r="151" spans="1:23" x14ac:dyDescent="0.3">
      <c r="A151" s="518"/>
      <c r="B151" s="224">
        <f>B150+1</f>
        <v>3</v>
      </c>
      <c r="C151" s="527" t="s">
        <v>270</v>
      </c>
      <c r="D151" s="524"/>
      <c r="E151" s="533"/>
      <c r="F151" s="527" t="s">
        <v>270</v>
      </c>
      <c r="G151" s="524"/>
      <c r="H151" s="533"/>
      <c r="I151" s="526" t="s">
        <v>270</v>
      </c>
      <c r="J151" s="527"/>
      <c r="K151" s="216"/>
      <c r="L151" s="217"/>
      <c r="M151" s="217"/>
      <c r="N151" s="217"/>
      <c r="O151" s="217"/>
      <c r="P151" s="197"/>
      <c r="Q151" s="197"/>
      <c r="R151" s="197"/>
      <c r="S151" s="197"/>
      <c r="T151" s="197"/>
      <c r="U151" s="197"/>
      <c r="V151" s="197"/>
      <c r="W151" s="197"/>
    </row>
    <row r="152" spans="1:23" x14ac:dyDescent="0.3">
      <c r="A152" s="518"/>
      <c r="B152" s="225"/>
      <c r="C152" s="219" t="s">
        <v>113</v>
      </c>
      <c r="D152" s="497" t="s">
        <v>413</v>
      </c>
      <c r="E152" s="508"/>
      <c r="F152" s="508"/>
      <c r="G152" s="508"/>
      <c r="H152" s="509"/>
      <c r="I152" s="501"/>
      <c r="J152" s="502"/>
      <c r="K152" s="220"/>
      <c r="L152" s="221"/>
      <c r="M152" s="221"/>
      <c r="N152" s="221"/>
      <c r="O152" s="221"/>
      <c r="P152" s="197"/>
      <c r="Q152" s="197"/>
      <c r="R152" s="197"/>
      <c r="S152" s="197"/>
      <c r="T152" s="197"/>
      <c r="U152" s="197"/>
      <c r="V152" s="197"/>
      <c r="W152" s="197"/>
    </row>
    <row r="153" spans="1:23" x14ac:dyDescent="0.3">
      <c r="A153" s="518"/>
      <c r="B153" s="225"/>
      <c r="C153" s="219" t="s">
        <v>116</v>
      </c>
      <c r="D153" s="497" t="s">
        <v>414</v>
      </c>
      <c r="E153" s="508"/>
      <c r="F153" s="508"/>
      <c r="G153" s="508"/>
      <c r="H153" s="509"/>
      <c r="I153" s="501"/>
      <c r="J153" s="502"/>
      <c r="K153" s="220"/>
      <c r="L153" s="221"/>
      <c r="M153" s="221"/>
      <c r="N153" s="221"/>
      <c r="O153" s="221"/>
      <c r="P153" s="197"/>
      <c r="Q153" s="197"/>
      <c r="R153" s="197"/>
      <c r="S153" s="197"/>
      <c r="T153" s="197"/>
      <c r="U153" s="197"/>
      <c r="V153" s="197"/>
      <c r="W153" s="197"/>
    </row>
    <row r="154" spans="1:23" x14ac:dyDescent="0.3">
      <c r="A154" s="518"/>
      <c r="B154" s="531" t="s">
        <v>415</v>
      </c>
      <c r="C154" s="532"/>
      <c r="D154" s="532"/>
      <c r="E154" s="532"/>
      <c r="F154" s="532"/>
      <c r="G154" s="532"/>
      <c r="H154" s="532"/>
      <c r="I154" s="532"/>
      <c r="J154" s="532"/>
      <c r="K154" s="210"/>
      <c r="L154" s="211"/>
      <c r="M154" s="211"/>
      <c r="N154" s="211"/>
      <c r="O154" s="211"/>
      <c r="P154" s="197"/>
      <c r="Q154" s="197"/>
      <c r="R154" s="197"/>
      <c r="S154" s="197"/>
      <c r="T154" s="197"/>
      <c r="U154" s="197"/>
      <c r="V154" s="197"/>
      <c r="W154" s="197"/>
    </row>
    <row r="155" spans="1:23" x14ac:dyDescent="0.3">
      <c r="A155" s="518"/>
      <c r="B155" s="18">
        <v>63</v>
      </c>
      <c r="C155" s="493" t="s">
        <v>416</v>
      </c>
      <c r="D155" s="493"/>
      <c r="E155" s="493"/>
      <c r="F155" s="493"/>
      <c r="G155" s="493"/>
      <c r="H155" s="493"/>
      <c r="I155" s="493"/>
      <c r="J155" s="497"/>
      <c r="K155" s="210"/>
      <c r="L155" s="211"/>
      <c r="M155" s="211"/>
      <c r="N155" s="211"/>
      <c r="O155" s="211"/>
      <c r="P155" s="197"/>
      <c r="Q155" s="197"/>
      <c r="R155" s="197"/>
      <c r="S155" s="197"/>
      <c r="T155" s="197"/>
      <c r="U155" s="197"/>
      <c r="V155" s="197"/>
      <c r="W155" s="197"/>
    </row>
    <row r="156" spans="1:23" x14ac:dyDescent="0.3">
      <c r="A156" s="518"/>
      <c r="B156" s="18" t="s">
        <v>369</v>
      </c>
      <c r="C156" s="535" t="s">
        <v>402</v>
      </c>
      <c r="D156" s="536"/>
      <c r="E156" s="537"/>
      <c r="F156" s="535" t="s">
        <v>403</v>
      </c>
      <c r="G156" s="536"/>
      <c r="H156" s="537"/>
      <c r="I156" s="534" t="s">
        <v>404</v>
      </c>
      <c r="J156" s="535"/>
      <c r="K156" s="213"/>
      <c r="L156" s="214"/>
      <c r="M156" s="214"/>
      <c r="N156" s="214"/>
      <c r="O156" s="214"/>
      <c r="P156" s="197"/>
      <c r="Q156" s="197"/>
      <c r="R156" s="197"/>
      <c r="S156" s="197"/>
      <c r="T156" s="197"/>
      <c r="U156" s="197"/>
      <c r="V156" s="197"/>
      <c r="W156" s="197"/>
    </row>
    <row r="157" spans="1:23" x14ac:dyDescent="0.3">
      <c r="A157" s="518"/>
      <c r="B157" s="18">
        <v>1</v>
      </c>
      <c r="C157" s="498"/>
      <c r="D157" s="499"/>
      <c r="E157" s="500"/>
      <c r="F157" s="523" t="s">
        <v>381</v>
      </c>
      <c r="G157" s="524"/>
      <c r="H157" s="525"/>
      <c r="I157" s="526"/>
      <c r="J157" s="527"/>
      <c r="K157" s="216"/>
      <c r="L157" s="217"/>
      <c r="M157" s="217"/>
      <c r="N157" s="217"/>
      <c r="O157" s="217"/>
      <c r="P157" s="197"/>
      <c r="Q157" s="197"/>
      <c r="R157" s="197"/>
      <c r="S157" s="197"/>
      <c r="T157" s="197"/>
      <c r="U157" s="197"/>
      <c r="V157" s="197"/>
      <c r="W157" s="197"/>
    </row>
    <row r="158" spans="1:23" x14ac:dyDescent="0.3">
      <c r="A158" s="518"/>
      <c r="B158" s="18">
        <v>2</v>
      </c>
      <c r="C158" s="498" t="s">
        <v>270</v>
      </c>
      <c r="D158" s="499"/>
      <c r="E158" s="500"/>
      <c r="F158" s="523" t="s">
        <v>381</v>
      </c>
      <c r="G158" s="524"/>
      <c r="H158" s="525"/>
      <c r="I158" s="526" t="s">
        <v>270</v>
      </c>
      <c r="J158" s="527"/>
      <c r="K158" s="216"/>
      <c r="L158" s="217"/>
      <c r="M158" s="217"/>
      <c r="N158" s="217"/>
      <c r="O158" s="217"/>
      <c r="P158" s="197"/>
      <c r="Q158" s="197"/>
      <c r="R158" s="197"/>
      <c r="S158" s="197"/>
      <c r="T158" s="197"/>
      <c r="U158" s="197"/>
      <c r="V158" s="197"/>
      <c r="W158" s="197"/>
    </row>
    <row r="159" spans="1:23" x14ac:dyDescent="0.3">
      <c r="A159" s="518"/>
      <c r="B159" s="18">
        <v>3</v>
      </c>
      <c r="C159" s="523" t="s">
        <v>270</v>
      </c>
      <c r="D159" s="524"/>
      <c r="E159" s="525"/>
      <c r="F159" s="523" t="s">
        <v>381</v>
      </c>
      <c r="G159" s="524"/>
      <c r="H159" s="525"/>
      <c r="I159" s="526" t="s">
        <v>270</v>
      </c>
      <c r="J159" s="527"/>
      <c r="K159" s="216"/>
      <c r="L159" s="217"/>
      <c r="M159" s="217"/>
      <c r="N159" s="217"/>
      <c r="O159" s="217"/>
      <c r="P159" s="197"/>
      <c r="Q159" s="197"/>
      <c r="R159" s="197"/>
      <c r="S159" s="197"/>
      <c r="T159" s="197"/>
      <c r="U159" s="197"/>
      <c r="V159" s="197"/>
      <c r="W159" s="197"/>
    </row>
    <row r="160" spans="1:23" x14ac:dyDescent="0.3">
      <c r="A160" s="518"/>
      <c r="B160" s="219" t="s">
        <v>113</v>
      </c>
      <c r="C160" s="493" t="s">
        <v>417</v>
      </c>
      <c r="D160" s="493"/>
      <c r="E160" s="493"/>
      <c r="F160" s="493"/>
      <c r="G160" s="493"/>
      <c r="H160" s="493"/>
      <c r="I160" s="493"/>
      <c r="J160" s="497"/>
      <c r="K160" s="210"/>
      <c r="L160" s="211"/>
      <c r="M160" s="211"/>
      <c r="N160" s="211"/>
      <c r="O160" s="211"/>
      <c r="P160" s="197"/>
      <c r="Q160" s="197"/>
      <c r="R160" s="197"/>
      <c r="S160" s="197"/>
      <c r="T160" s="197"/>
      <c r="U160" s="197"/>
      <c r="V160" s="197"/>
      <c r="W160" s="197"/>
    </row>
    <row r="161" spans="1:23" ht="142.5" customHeight="1" x14ac:dyDescent="0.3">
      <c r="A161" s="518"/>
      <c r="B161" s="226" t="s">
        <v>369</v>
      </c>
      <c r="C161" s="503" t="s">
        <v>418</v>
      </c>
      <c r="D161" s="504"/>
      <c r="E161" s="528"/>
      <c r="F161" s="249" t="s">
        <v>419</v>
      </c>
      <c r="G161" s="249" t="s">
        <v>420</v>
      </c>
      <c r="H161" s="249" t="s">
        <v>421</v>
      </c>
      <c r="I161" s="529" t="s">
        <v>422</v>
      </c>
      <c r="J161" s="530"/>
      <c r="K161" s="228"/>
      <c r="L161" s="229"/>
      <c r="M161" s="229"/>
      <c r="N161" s="229"/>
      <c r="O161" s="229"/>
      <c r="P161" s="197"/>
      <c r="Q161" s="197"/>
      <c r="R161" s="197"/>
      <c r="S161" s="197"/>
      <c r="T161" s="197"/>
      <c r="U161" s="197"/>
      <c r="V161" s="197"/>
      <c r="W161" s="197"/>
    </row>
    <row r="162" spans="1:23" x14ac:dyDescent="0.3">
      <c r="A162" s="518"/>
      <c r="B162" s="230">
        <v>1</v>
      </c>
      <c r="C162" s="498"/>
      <c r="D162" s="499"/>
      <c r="E162" s="500"/>
      <c r="F162" s="231" t="s">
        <v>381</v>
      </c>
      <c r="G162" s="13"/>
      <c r="H162" s="13"/>
      <c r="I162" s="501"/>
      <c r="J162" s="502"/>
      <c r="K162" s="220"/>
      <c r="L162" s="221"/>
      <c r="M162" s="221"/>
      <c r="N162" s="221"/>
      <c r="O162" s="221"/>
      <c r="P162" s="197"/>
      <c r="Q162" s="197"/>
      <c r="R162" s="197"/>
      <c r="S162" s="197"/>
      <c r="T162" s="197"/>
      <c r="U162" s="197"/>
      <c r="V162" s="197"/>
      <c r="W162" s="197"/>
    </row>
    <row r="163" spans="1:23" x14ac:dyDescent="0.3">
      <c r="A163" s="518"/>
      <c r="B163" s="223">
        <f>B162+1</f>
        <v>2</v>
      </c>
      <c r="C163" s="498"/>
      <c r="D163" s="499"/>
      <c r="E163" s="500"/>
      <c r="F163" s="231" t="s">
        <v>381</v>
      </c>
      <c r="G163" s="13"/>
      <c r="H163" s="13"/>
      <c r="I163" s="501"/>
      <c r="J163" s="502"/>
      <c r="K163" s="220"/>
      <c r="L163" s="221"/>
      <c r="M163" s="221"/>
      <c r="N163" s="221"/>
      <c r="O163" s="221"/>
      <c r="P163" s="197"/>
      <c r="Q163" s="197"/>
      <c r="R163" s="197"/>
      <c r="S163" s="197"/>
      <c r="T163" s="197"/>
      <c r="U163" s="197"/>
      <c r="V163" s="197"/>
      <c r="W163" s="197"/>
    </row>
    <row r="164" spans="1:23" x14ac:dyDescent="0.3">
      <c r="A164" s="518"/>
      <c r="B164" s="223">
        <f>B163+1</f>
        <v>3</v>
      </c>
      <c r="C164" s="498"/>
      <c r="D164" s="499"/>
      <c r="E164" s="500"/>
      <c r="F164" s="231" t="s">
        <v>381</v>
      </c>
      <c r="G164" s="13"/>
      <c r="H164" s="13"/>
      <c r="I164" s="501"/>
      <c r="J164" s="502"/>
      <c r="K164" s="220"/>
      <c r="L164" s="221"/>
      <c r="M164" s="221"/>
      <c r="N164" s="221"/>
      <c r="O164" s="221"/>
      <c r="P164" s="197"/>
      <c r="Q164" s="197"/>
      <c r="R164" s="197"/>
      <c r="S164" s="197"/>
      <c r="T164" s="197"/>
      <c r="U164" s="197"/>
      <c r="V164" s="197"/>
      <c r="W164" s="197"/>
    </row>
    <row r="165" spans="1:23" x14ac:dyDescent="0.3">
      <c r="A165" s="518"/>
      <c r="B165" s="223">
        <f>B164+1</f>
        <v>4</v>
      </c>
      <c r="C165" s="498"/>
      <c r="D165" s="499"/>
      <c r="E165" s="500"/>
      <c r="F165" s="231" t="s">
        <v>381</v>
      </c>
      <c r="G165" s="13"/>
      <c r="H165" s="13"/>
      <c r="I165" s="501"/>
      <c r="J165" s="502"/>
      <c r="K165" s="220"/>
      <c r="L165" s="221"/>
      <c r="M165" s="221"/>
      <c r="N165" s="221"/>
      <c r="O165" s="221"/>
      <c r="P165" s="197"/>
      <c r="Q165" s="197"/>
      <c r="R165" s="197"/>
      <c r="S165" s="197"/>
      <c r="T165" s="197"/>
      <c r="U165" s="197"/>
      <c r="V165" s="197"/>
      <c r="W165" s="197"/>
    </row>
    <row r="166" spans="1:23" x14ac:dyDescent="0.3">
      <c r="A166" s="518"/>
      <c r="B166" s="223"/>
      <c r="C166" s="503"/>
      <c r="D166" s="504"/>
      <c r="E166" s="504"/>
      <c r="F166" s="504"/>
      <c r="G166" s="504"/>
      <c r="H166" s="504"/>
      <c r="I166" s="504"/>
      <c r="J166" s="504"/>
      <c r="K166" s="232"/>
      <c r="L166" s="233"/>
      <c r="M166" s="233"/>
      <c r="N166" s="233"/>
      <c r="O166" s="233"/>
      <c r="P166" s="197"/>
      <c r="Q166" s="197"/>
      <c r="R166" s="197"/>
      <c r="S166" s="197"/>
      <c r="T166" s="197"/>
      <c r="U166" s="197"/>
      <c r="V166" s="197"/>
      <c r="W166" s="197"/>
    </row>
    <row r="167" spans="1:23" x14ac:dyDescent="0.3">
      <c r="A167" s="518"/>
      <c r="B167" s="219"/>
      <c r="C167" s="505" t="s">
        <v>271</v>
      </c>
      <c r="D167" s="505"/>
      <c r="E167" s="505"/>
      <c r="F167" s="505"/>
      <c r="G167" s="505"/>
      <c r="H167" s="234"/>
      <c r="I167" s="506"/>
      <c r="J167" s="507"/>
      <c r="K167" s="235"/>
      <c r="L167" s="236"/>
      <c r="M167" s="236"/>
      <c r="N167" s="236"/>
      <c r="O167" s="236"/>
      <c r="P167" s="197"/>
      <c r="Q167" s="197"/>
      <c r="R167" s="197"/>
      <c r="S167" s="197"/>
      <c r="T167" s="197"/>
      <c r="U167" s="197"/>
      <c r="V167" s="197"/>
      <c r="W167" s="197"/>
    </row>
    <row r="168" spans="1:23" x14ac:dyDescent="0.3">
      <c r="A168" s="518"/>
      <c r="B168" s="219" t="s">
        <v>116</v>
      </c>
      <c r="C168" s="497" t="s">
        <v>423</v>
      </c>
      <c r="D168" s="508"/>
      <c r="E168" s="508"/>
      <c r="F168" s="508"/>
      <c r="G168" s="508"/>
      <c r="H168" s="509"/>
      <c r="I168" s="506"/>
      <c r="J168" s="507"/>
      <c r="K168" s="235"/>
      <c r="L168" s="236"/>
      <c r="M168" s="236"/>
      <c r="N168" s="236"/>
      <c r="O168" s="236"/>
      <c r="P168" s="197"/>
      <c r="Q168" s="197"/>
      <c r="R168" s="197"/>
      <c r="S168" s="197"/>
      <c r="T168" s="197"/>
      <c r="U168" s="197"/>
      <c r="V168" s="197"/>
      <c r="W168" s="197"/>
    </row>
    <row r="169" spans="1:23" ht="53.25" customHeight="1" x14ac:dyDescent="0.3">
      <c r="A169" s="518"/>
      <c r="B169" s="497" t="s">
        <v>424</v>
      </c>
      <c r="C169" s="508"/>
      <c r="D169" s="508"/>
      <c r="E169" s="508"/>
      <c r="F169" s="508"/>
      <c r="G169" s="508"/>
      <c r="H169" s="508"/>
      <c r="I169" s="508"/>
      <c r="J169" s="508"/>
      <c r="K169" s="210"/>
      <c r="L169" s="211"/>
      <c r="M169" s="211"/>
      <c r="N169" s="211"/>
      <c r="O169" s="211"/>
      <c r="P169" s="197"/>
      <c r="Q169" s="197"/>
      <c r="R169" s="197"/>
      <c r="S169" s="197"/>
      <c r="T169" s="197"/>
      <c r="U169" s="197"/>
      <c r="V169" s="197"/>
      <c r="W169" s="197"/>
    </row>
    <row r="170" spans="1:23" ht="39" customHeight="1" x14ac:dyDescent="0.3">
      <c r="A170" s="510" t="s">
        <v>453</v>
      </c>
      <c r="B170" s="505">
        <v>64</v>
      </c>
      <c r="C170" s="497" t="s">
        <v>679</v>
      </c>
      <c r="D170" s="508"/>
      <c r="E170" s="508"/>
      <c r="F170" s="508"/>
      <c r="G170" s="508"/>
      <c r="H170" s="508"/>
      <c r="I170" s="508"/>
      <c r="J170" s="508"/>
      <c r="K170" s="210"/>
      <c r="L170" s="211"/>
      <c r="M170" s="211"/>
      <c r="N170" s="211"/>
      <c r="O170" s="211"/>
      <c r="P170" s="197"/>
      <c r="Q170" s="197"/>
      <c r="R170" s="197"/>
      <c r="S170" s="197"/>
      <c r="T170" s="197"/>
      <c r="U170" s="197"/>
      <c r="V170" s="197"/>
      <c r="W170" s="197"/>
    </row>
    <row r="171" spans="1:23" x14ac:dyDescent="0.3">
      <c r="A171" s="510"/>
      <c r="B171" s="505"/>
      <c r="C171" s="512" t="s">
        <v>113</v>
      </c>
      <c r="D171" s="493" t="s">
        <v>425</v>
      </c>
      <c r="E171" s="493"/>
      <c r="F171" s="493"/>
      <c r="G171" s="493"/>
      <c r="H171" s="493"/>
      <c r="I171" s="493"/>
      <c r="J171" s="497"/>
      <c r="K171" s="210"/>
      <c r="L171" s="211"/>
      <c r="M171" s="211"/>
      <c r="N171" s="211"/>
      <c r="O171" s="211"/>
      <c r="P171" s="197"/>
      <c r="Q171" s="197"/>
      <c r="R171" s="197"/>
      <c r="S171" s="197"/>
      <c r="T171" s="197"/>
      <c r="U171" s="197"/>
      <c r="V171" s="197"/>
      <c r="W171" s="197"/>
    </row>
    <row r="172" spans="1:23" x14ac:dyDescent="0.3">
      <c r="A172" s="510"/>
      <c r="B172" s="505"/>
      <c r="C172" s="513"/>
      <c r="D172" s="519" t="s">
        <v>109</v>
      </c>
      <c r="E172" s="497" t="s">
        <v>426</v>
      </c>
      <c r="F172" s="508"/>
      <c r="G172" s="508"/>
      <c r="H172" s="508"/>
      <c r="I172" s="509"/>
      <c r="J172" s="208"/>
      <c r="K172" s="195"/>
      <c r="L172" s="196"/>
      <c r="M172" s="196"/>
      <c r="N172" s="196"/>
      <c r="O172" s="196"/>
      <c r="P172" s="197"/>
      <c r="Q172" s="197"/>
      <c r="R172" s="197"/>
      <c r="S172" s="197"/>
      <c r="T172" s="197"/>
      <c r="U172" s="197"/>
      <c r="V172" s="197"/>
      <c r="W172" s="197"/>
    </row>
    <row r="173" spans="1:23" ht="45" customHeight="1" x14ac:dyDescent="0.3">
      <c r="A173" s="510"/>
      <c r="B173" s="505"/>
      <c r="C173" s="513"/>
      <c r="D173" s="519"/>
      <c r="E173" s="227">
        <v>1</v>
      </c>
      <c r="F173" s="520" t="s">
        <v>427</v>
      </c>
      <c r="G173" s="520"/>
      <c r="H173" s="520"/>
      <c r="I173" s="520"/>
      <c r="J173" s="198"/>
      <c r="K173" s="199"/>
      <c r="L173" s="200"/>
      <c r="M173" s="200"/>
      <c r="N173" s="200"/>
      <c r="O173" s="200"/>
      <c r="P173" s="197"/>
      <c r="Q173" s="197"/>
      <c r="R173" s="197"/>
      <c r="S173" s="197"/>
      <c r="T173" s="197"/>
      <c r="U173" s="197"/>
      <c r="V173" s="197"/>
      <c r="W173" s="197"/>
    </row>
    <row r="174" spans="1:23" x14ac:dyDescent="0.3">
      <c r="A174" s="510"/>
      <c r="B174" s="505"/>
      <c r="C174" s="513"/>
      <c r="D174" s="519"/>
      <c r="E174" s="227">
        <v>2</v>
      </c>
      <c r="F174" s="521" t="s">
        <v>407</v>
      </c>
      <c r="G174" s="521"/>
      <c r="H174" s="521"/>
      <c r="I174" s="521"/>
      <c r="J174" s="198"/>
      <c r="K174" s="199"/>
      <c r="L174" s="200"/>
      <c r="M174" s="200"/>
      <c r="N174" s="200"/>
      <c r="O174" s="200"/>
      <c r="P174" s="197"/>
      <c r="Q174" s="197"/>
      <c r="R174" s="197"/>
      <c r="S174" s="197"/>
      <c r="T174" s="197"/>
      <c r="U174" s="197"/>
      <c r="V174" s="197"/>
      <c r="W174" s="197"/>
    </row>
    <row r="175" spans="1:23" x14ac:dyDescent="0.3">
      <c r="A175" s="510"/>
      <c r="B175" s="505"/>
      <c r="C175" s="513"/>
      <c r="D175" s="237" t="s">
        <v>111</v>
      </c>
      <c r="E175" s="522" t="s">
        <v>428</v>
      </c>
      <c r="F175" s="522"/>
      <c r="G175" s="522"/>
      <c r="H175" s="522"/>
      <c r="I175" s="522"/>
      <c r="J175" s="198"/>
      <c r="K175" s="199"/>
      <c r="L175" s="200"/>
      <c r="M175" s="200"/>
      <c r="N175" s="200"/>
      <c r="O175" s="200"/>
      <c r="P175" s="197"/>
      <c r="Q175" s="197"/>
      <c r="R175" s="197"/>
      <c r="S175" s="197"/>
      <c r="T175" s="197"/>
      <c r="U175" s="197"/>
      <c r="V175" s="197"/>
      <c r="W175" s="197"/>
    </row>
    <row r="176" spans="1:23" x14ac:dyDescent="0.3">
      <c r="A176" s="510"/>
      <c r="B176" s="505"/>
      <c r="C176" s="513"/>
      <c r="D176" s="237" t="s">
        <v>127</v>
      </c>
      <c r="E176" s="522" t="s">
        <v>429</v>
      </c>
      <c r="F176" s="522"/>
      <c r="G176" s="522"/>
      <c r="H176" s="522"/>
      <c r="I176" s="522"/>
      <c r="J176" s="198"/>
      <c r="K176" s="199"/>
      <c r="L176" s="200"/>
      <c r="M176" s="200"/>
      <c r="N176" s="200"/>
      <c r="O176" s="200"/>
      <c r="P176" s="197"/>
      <c r="Q176" s="197"/>
      <c r="R176" s="197"/>
      <c r="S176" s="197"/>
      <c r="T176" s="197"/>
      <c r="U176" s="197"/>
      <c r="V176" s="197"/>
      <c r="W176" s="197"/>
    </row>
    <row r="177" spans="1:23" x14ac:dyDescent="0.3">
      <c r="A177" s="510"/>
      <c r="B177" s="505"/>
      <c r="C177" s="514"/>
      <c r="D177" s="237" t="s">
        <v>156</v>
      </c>
      <c r="E177" s="493" t="s">
        <v>430</v>
      </c>
      <c r="F177" s="493"/>
      <c r="G177" s="493"/>
      <c r="H177" s="493"/>
      <c r="I177" s="493"/>
      <c r="J177" s="208"/>
      <c r="K177" s="195"/>
      <c r="L177" s="196"/>
      <c r="M177" s="196"/>
      <c r="N177" s="196"/>
      <c r="O177" s="196"/>
      <c r="P177" s="197"/>
      <c r="Q177" s="197"/>
      <c r="R177" s="197"/>
      <c r="S177" s="197"/>
      <c r="T177" s="197"/>
      <c r="U177" s="197"/>
      <c r="V177" s="197"/>
      <c r="W177" s="197"/>
    </row>
    <row r="178" spans="1:23" x14ac:dyDescent="0.3">
      <c r="A178" s="510"/>
      <c r="B178" s="505"/>
      <c r="C178" s="494" t="s">
        <v>116</v>
      </c>
      <c r="D178" s="493" t="s">
        <v>431</v>
      </c>
      <c r="E178" s="493"/>
      <c r="F178" s="493"/>
      <c r="G178" s="493"/>
      <c r="H178" s="493"/>
      <c r="I178" s="493"/>
      <c r="J178" s="497"/>
      <c r="K178" s="210"/>
      <c r="L178" s="211"/>
      <c r="M178" s="211"/>
      <c r="N178" s="211"/>
      <c r="O178" s="211"/>
      <c r="P178" s="197"/>
      <c r="Q178" s="197"/>
      <c r="R178" s="197"/>
      <c r="S178" s="197"/>
      <c r="T178" s="197"/>
      <c r="U178" s="197"/>
      <c r="V178" s="197"/>
      <c r="W178" s="197"/>
    </row>
    <row r="179" spans="1:23" x14ac:dyDescent="0.3">
      <c r="A179" s="510"/>
      <c r="B179" s="505"/>
      <c r="C179" s="495"/>
      <c r="D179" s="237" t="s">
        <v>109</v>
      </c>
      <c r="E179" s="497" t="s">
        <v>432</v>
      </c>
      <c r="F179" s="508"/>
      <c r="G179" s="508"/>
      <c r="H179" s="508"/>
      <c r="I179" s="509"/>
      <c r="J179" s="208"/>
      <c r="K179" s="195"/>
      <c r="L179" s="196"/>
      <c r="M179" s="196"/>
      <c r="N179" s="196"/>
      <c r="O179" s="196"/>
      <c r="P179" s="197"/>
      <c r="Q179" s="197"/>
      <c r="R179" s="197"/>
      <c r="S179" s="197"/>
      <c r="T179" s="197"/>
      <c r="U179" s="197"/>
      <c r="V179" s="197"/>
      <c r="W179" s="197"/>
    </row>
    <row r="180" spans="1:23" ht="57" customHeight="1" x14ac:dyDescent="0.3">
      <c r="A180" s="510"/>
      <c r="B180" s="505"/>
      <c r="C180" s="495"/>
      <c r="D180" s="238"/>
      <c r="E180" s="227" t="s">
        <v>113</v>
      </c>
      <c r="F180" s="515" t="s">
        <v>406</v>
      </c>
      <c r="G180" s="515"/>
      <c r="H180" s="515"/>
      <c r="I180" s="516"/>
      <c r="J180" s="198"/>
      <c r="K180" s="199"/>
      <c r="L180" s="200"/>
      <c r="M180" s="200"/>
      <c r="N180" s="200"/>
      <c r="O180" s="200"/>
      <c r="P180" s="197"/>
      <c r="Q180" s="197"/>
      <c r="R180" s="197"/>
      <c r="S180" s="197"/>
      <c r="T180" s="197"/>
      <c r="U180" s="197"/>
      <c r="V180" s="197"/>
      <c r="W180" s="197"/>
    </row>
    <row r="181" spans="1:23" x14ac:dyDescent="0.3">
      <c r="A181" s="510"/>
      <c r="B181" s="505"/>
      <c r="C181" s="495"/>
      <c r="D181" s="238"/>
      <c r="E181" s="227" t="s">
        <v>116</v>
      </c>
      <c r="F181" s="508" t="s">
        <v>407</v>
      </c>
      <c r="G181" s="508"/>
      <c r="H181" s="508"/>
      <c r="I181" s="509"/>
      <c r="J181" s="198"/>
      <c r="K181" s="199"/>
      <c r="L181" s="200"/>
      <c r="M181" s="200"/>
      <c r="N181" s="200"/>
      <c r="O181" s="200"/>
      <c r="P181" s="197"/>
      <c r="Q181" s="197"/>
      <c r="R181" s="197"/>
      <c r="S181" s="197"/>
      <c r="T181" s="197"/>
      <c r="U181" s="197"/>
      <c r="V181" s="197"/>
      <c r="W181" s="197"/>
    </row>
    <row r="182" spans="1:23" x14ac:dyDescent="0.3">
      <c r="A182" s="510"/>
      <c r="B182" s="505"/>
      <c r="C182" s="495"/>
      <c r="D182" s="237" t="s">
        <v>111</v>
      </c>
      <c r="E182" s="493" t="s">
        <v>428</v>
      </c>
      <c r="F182" s="493"/>
      <c r="G182" s="493"/>
      <c r="H182" s="493"/>
      <c r="I182" s="493"/>
      <c r="J182" s="198"/>
      <c r="K182" s="199"/>
      <c r="L182" s="200"/>
      <c r="M182" s="200"/>
      <c r="N182" s="200"/>
      <c r="O182" s="200"/>
      <c r="P182" s="197"/>
      <c r="Q182" s="197"/>
      <c r="R182" s="197"/>
      <c r="S182" s="197"/>
      <c r="T182" s="197"/>
      <c r="U182" s="197"/>
      <c r="V182" s="197"/>
      <c r="W182" s="197"/>
    </row>
    <row r="183" spans="1:23" x14ac:dyDescent="0.3">
      <c r="A183" s="510"/>
      <c r="B183" s="505"/>
      <c r="C183" s="495"/>
      <c r="D183" s="237" t="s">
        <v>127</v>
      </c>
      <c r="E183" s="493" t="s">
        <v>429</v>
      </c>
      <c r="F183" s="493"/>
      <c r="G183" s="493"/>
      <c r="H183" s="493"/>
      <c r="I183" s="493"/>
      <c r="J183" s="198"/>
      <c r="K183" s="199"/>
      <c r="L183" s="200"/>
      <c r="M183" s="200"/>
      <c r="N183" s="200"/>
      <c r="O183" s="200"/>
      <c r="P183" s="197"/>
      <c r="Q183" s="197"/>
      <c r="R183" s="197"/>
      <c r="S183" s="197"/>
      <c r="T183" s="197"/>
      <c r="U183" s="197"/>
      <c r="V183" s="197"/>
      <c r="W183" s="197"/>
    </row>
    <row r="184" spans="1:23" x14ac:dyDescent="0.3">
      <c r="A184" s="510"/>
      <c r="B184" s="505"/>
      <c r="C184" s="496"/>
      <c r="D184" s="237" t="s">
        <v>156</v>
      </c>
      <c r="E184" s="493" t="s">
        <v>430</v>
      </c>
      <c r="F184" s="493"/>
      <c r="G184" s="493"/>
      <c r="H184" s="493"/>
      <c r="I184" s="493"/>
      <c r="J184" s="208"/>
      <c r="K184" s="195"/>
      <c r="L184" s="196"/>
      <c r="M184" s="196"/>
      <c r="N184" s="196"/>
      <c r="O184" s="196"/>
      <c r="P184" s="197"/>
      <c r="Q184" s="197"/>
      <c r="R184" s="197"/>
      <c r="S184" s="197"/>
      <c r="T184" s="197"/>
      <c r="U184" s="197"/>
      <c r="V184" s="197"/>
      <c r="W184" s="197"/>
    </row>
    <row r="185" spans="1:23" x14ac:dyDescent="0.3">
      <c r="A185" s="510"/>
      <c r="B185" s="505"/>
      <c r="C185" s="227" t="s">
        <v>119</v>
      </c>
      <c r="D185" s="497" t="s">
        <v>433</v>
      </c>
      <c r="E185" s="508"/>
      <c r="F185" s="508"/>
      <c r="G185" s="508"/>
      <c r="H185" s="508"/>
      <c r="I185" s="509"/>
      <c r="J185" s="208"/>
      <c r="K185" s="195"/>
      <c r="L185" s="196"/>
      <c r="M185" s="196"/>
      <c r="N185" s="196"/>
      <c r="O185" s="196"/>
      <c r="P185" s="197"/>
      <c r="Q185" s="197"/>
      <c r="R185" s="197"/>
      <c r="S185" s="197"/>
      <c r="T185" s="197"/>
      <c r="U185" s="197"/>
      <c r="V185" s="197"/>
      <c r="W185" s="197"/>
    </row>
    <row r="186" spans="1:23" x14ac:dyDescent="0.3">
      <c r="A186" s="510"/>
      <c r="B186" s="505">
        <v>65</v>
      </c>
      <c r="C186" s="227" t="s">
        <v>113</v>
      </c>
      <c r="D186" s="497" t="s">
        <v>434</v>
      </c>
      <c r="E186" s="508"/>
      <c r="F186" s="508"/>
      <c r="G186" s="508"/>
      <c r="H186" s="508"/>
      <c r="I186" s="509"/>
      <c r="J186" s="198"/>
      <c r="K186" s="199"/>
      <c r="L186" s="200"/>
      <c r="M186" s="200"/>
      <c r="N186" s="200"/>
      <c r="O186" s="200"/>
      <c r="P186" s="197"/>
      <c r="Q186" s="197"/>
      <c r="R186" s="197"/>
      <c r="S186" s="197"/>
      <c r="T186" s="197"/>
      <c r="U186" s="197"/>
      <c r="V186" s="197"/>
      <c r="W186" s="197"/>
    </row>
    <row r="187" spans="1:23" x14ac:dyDescent="0.3">
      <c r="A187" s="510"/>
      <c r="B187" s="505"/>
      <c r="C187" s="227" t="s">
        <v>116</v>
      </c>
      <c r="D187" s="497" t="s">
        <v>435</v>
      </c>
      <c r="E187" s="508"/>
      <c r="F187" s="508"/>
      <c r="G187" s="508"/>
      <c r="H187" s="508"/>
      <c r="I187" s="509"/>
      <c r="J187" s="198"/>
      <c r="K187" s="199"/>
      <c r="L187" s="200"/>
      <c r="M187" s="200"/>
      <c r="N187" s="200"/>
      <c r="O187" s="200"/>
      <c r="P187" s="197"/>
      <c r="Q187" s="197"/>
      <c r="R187" s="197"/>
      <c r="S187" s="197"/>
      <c r="T187" s="197"/>
      <c r="U187" s="197"/>
      <c r="V187" s="197"/>
      <c r="W187" s="197"/>
    </row>
    <row r="188" spans="1:23" x14ac:dyDescent="0.3">
      <c r="A188" s="510"/>
      <c r="B188" s="505"/>
      <c r="C188" s="227" t="s">
        <v>119</v>
      </c>
      <c r="D188" s="497" t="s">
        <v>436</v>
      </c>
      <c r="E188" s="508"/>
      <c r="F188" s="508"/>
      <c r="G188" s="508"/>
      <c r="H188" s="508"/>
      <c r="I188" s="509"/>
      <c r="J188" s="198"/>
      <c r="K188" s="199"/>
      <c r="L188" s="200"/>
      <c r="M188" s="200"/>
      <c r="N188" s="200"/>
      <c r="O188" s="200"/>
      <c r="P188" s="197"/>
      <c r="Q188" s="197"/>
      <c r="R188" s="197"/>
      <c r="S188" s="197"/>
      <c r="T188" s="197"/>
      <c r="U188" s="197"/>
      <c r="V188" s="197"/>
      <c r="W188" s="197"/>
    </row>
    <row r="189" spans="1:23" x14ac:dyDescent="0.3">
      <c r="A189" s="511"/>
      <c r="B189" s="505"/>
      <c r="C189" s="227" t="s">
        <v>122</v>
      </c>
      <c r="D189" s="497" t="s">
        <v>437</v>
      </c>
      <c r="E189" s="508"/>
      <c r="F189" s="508"/>
      <c r="G189" s="508"/>
      <c r="H189" s="508"/>
      <c r="I189" s="509"/>
      <c r="J189" s="208"/>
      <c r="K189" s="195"/>
      <c r="L189" s="196"/>
      <c r="M189" s="196"/>
      <c r="N189" s="196"/>
      <c r="O189" s="196"/>
      <c r="P189" s="197"/>
      <c r="Q189" s="197"/>
      <c r="R189" s="197"/>
      <c r="S189" s="197"/>
      <c r="T189" s="197"/>
      <c r="U189" s="197"/>
      <c r="V189" s="197"/>
      <c r="W189" s="197"/>
    </row>
    <row r="190" spans="1:23" ht="19.5" thickBot="1" x14ac:dyDescent="0.35">
      <c r="A190" s="239"/>
      <c r="B190" s="239"/>
      <c r="C190" s="239"/>
      <c r="D190" s="239"/>
      <c r="E190" s="239"/>
      <c r="F190" s="239"/>
      <c r="G190" s="239"/>
      <c r="H190" s="239"/>
      <c r="I190" s="239"/>
      <c r="J190" s="239"/>
      <c r="K190" s="240"/>
      <c r="L190" s="240"/>
      <c r="M190" s="240"/>
      <c r="N190" s="240"/>
      <c r="O190" s="240"/>
      <c r="P190" s="197"/>
      <c r="Q190" s="197"/>
      <c r="R190" s="197"/>
      <c r="S190" s="197"/>
      <c r="T190" s="197"/>
      <c r="U190" s="197"/>
      <c r="V190" s="197"/>
      <c r="W190" s="197"/>
    </row>
    <row r="192" spans="1:23" x14ac:dyDescent="0.3">
      <c r="B192" s="257" t="s">
        <v>456</v>
      </c>
      <c r="C192" s="258" t="s">
        <v>455</v>
      </c>
      <c r="D192" s="259"/>
    </row>
    <row r="193" spans="2:4" x14ac:dyDescent="0.3">
      <c r="B193" s="254"/>
      <c r="C193" s="254" t="s">
        <v>457</v>
      </c>
      <c r="D193" s="6" t="s">
        <v>458</v>
      </c>
    </row>
    <row r="194" spans="2:4" x14ac:dyDescent="0.3">
      <c r="B194" s="254"/>
      <c r="C194" s="254" t="s">
        <v>459</v>
      </c>
      <c r="D194" s="6" t="s">
        <v>460</v>
      </c>
    </row>
    <row r="195" spans="2:4" x14ac:dyDescent="0.3">
      <c r="B195" s="254"/>
      <c r="C195" s="254" t="s">
        <v>461</v>
      </c>
      <c r="D195" s="347" t="s">
        <v>462</v>
      </c>
    </row>
    <row r="196" spans="2:4" x14ac:dyDescent="0.3">
      <c r="B196" s="257" t="s">
        <v>463</v>
      </c>
      <c r="C196" s="258" t="s">
        <v>464</v>
      </c>
      <c r="D196" s="259"/>
    </row>
    <row r="197" spans="2:4" x14ac:dyDescent="0.3">
      <c r="B197" s="254"/>
      <c r="C197" s="256" t="s">
        <v>472</v>
      </c>
    </row>
    <row r="198" spans="2:4" x14ac:dyDescent="0.3">
      <c r="B198" s="254"/>
      <c r="C198" s="254" t="s">
        <v>465</v>
      </c>
      <c r="D198" s="6" t="s">
        <v>470</v>
      </c>
    </row>
    <row r="199" spans="2:4" x14ac:dyDescent="0.3">
      <c r="B199" s="253"/>
      <c r="C199" s="254" t="s">
        <v>466</v>
      </c>
      <c r="D199" s="6" t="s">
        <v>471</v>
      </c>
    </row>
    <row r="200" spans="2:4" x14ac:dyDescent="0.3">
      <c r="B200" s="253"/>
      <c r="C200" s="254" t="s">
        <v>467</v>
      </c>
      <c r="D200" s="6" t="s">
        <v>485</v>
      </c>
    </row>
    <row r="201" spans="2:4" x14ac:dyDescent="0.3">
      <c r="B201" s="253"/>
      <c r="C201" s="256" t="s">
        <v>473</v>
      </c>
    </row>
    <row r="202" spans="2:4" x14ac:dyDescent="0.3">
      <c r="B202" s="253"/>
      <c r="C202" s="254" t="s">
        <v>468</v>
      </c>
      <c r="D202" s="6" t="s">
        <v>474</v>
      </c>
    </row>
    <row r="203" spans="2:4" x14ac:dyDescent="0.3">
      <c r="B203" s="253"/>
      <c r="C203" s="254" t="s">
        <v>469</v>
      </c>
      <c r="D203" s="6" t="s">
        <v>475</v>
      </c>
    </row>
    <row r="204" spans="2:4" x14ac:dyDescent="0.3">
      <c r="C204" s="255">
        <v>9</v>
      </c>
      <c r="D204" s="6" t="s">
        <v>476</v>
      </c>
    </row>
    <row r="205" spans="2:4" x14ac:dyDescent="0.3">
      <c r="C205" s="255">
        <v>10</v>
      </c>
      <c r="D205" s="6" t="s">
        <v>477</v>
      </c>
    </row>
    <row r="206" spans="2:4" x14ac:dyDescent="0.3">
      <c r="C206" s="255">
        <v>11</v>
      </c>
      <c r="D206" s="347" t="s">
        <v>478</v>
      </c>
    </row>
    <row r="207" spans="2:4" x14ac:dyDescent="0.3">
      <c r="C207" s="255">
        <v>12</v>
      </c>
      <c r="D207" s="348" t="s">
        <v>482</v>
      </c>
    </row>
    <row r="208" spans="2:4" x14ac:dyDescent="0.3">
      <c r="B208" s="259" t="s">
        <v>480</v>
      </c>
      <c r="C208" s="258" t="s">
        <v>479</v>
      </c>
      <c r="D208" s="259"/>
    </row>
    <row r="209" spans="2:4" x14ac:dyDescent="0.3">
      <c r="C209" s="256" t="s">
        <v>481</v>
      </c>
    </row>
    <row r="210" spans="2:4" x14ac:dyDescent="0.3">
      <c r="C210" s="255">
        <v>13</v>
      </c>
      <c r="D210" s="348" t="s">
        <v>483</v>
      </c>
    </row>
    <row r="211" spans="2:4" x14ac:dyDescent="0.3">
      <c r="C211" s="255">
        <v>14</v>
      </c>
      <c r="D211" s="6" t="s">
        <v>484</v>
      </c>
    </row>
    <row r="212" spans="2:4" x14ac:dyDescent="0.3">
      <c r="C212" s="255">
        <v>15</v>
      </c>
      <c r="D212" s="6" t="s">
        <v>486</v>
      </c>
    </row>
    <row r="213" spans="2:4" x14ac:dyDescent="0.3">
      <c r="C213" s="256" t="s">
        <v>490</v>
      </c>
    </row>
    <row r="214" spans="2:4" x14ac:dyDescent="0.3">
      <c r="B214" s="259" t="s">
        <v>487</v>
      </c>
      <c r="C214" s="260" t="s">
        <v>491</v>
      </c>
      <c r="D214" s="259"/>
    </row>
    <row r="215" spans="2:4" x14ac:dyDescent="0.3">
      <c r="B215" s="261" t="s">
        <v>488</v>
      </c>
      <c r="C215" s="262" t="s">
        <v>492</v>
      </c>
      <c r="D215" s="261"/>
    </row>
    <row r="216" spans="2:4" x14ac:dyDescent="0.3">
      <c r="B216" s="263" t="s">
        <v>489</v>
      </c>
      <c r="C216" s="264" t="s">
        <v>453</v>
      </c>
      <c r="D216" s="263"/>
    </row>
  </sheetData>
  <mergeCells count="232">
    <mergeCell ref="D13:F13"/>
    <mergeCell ref="D14:F14"/>
    <mergeCell ref="D15:H15"/>
    <mergeCell ref="D22:H22"/>
    <mergeCell ref="D23:F23"/>
    <mergeCell ref="C24:H24"/>
    <mergeCell ref="A2:C2"/>
    <mergeCell ref="D2:J2"/>
    <mergeCell ref="C3:H3"/>
    <mergeCell ref="A4:A15"/>
    <mergeCell ref="C4:H4"/>
    <mergeCell ref="D5:F5"/>
    <mergeCell ref="D6:F6"/>
    <mergeCell ref="D7:F7"/>
    <mergeCell ref="D8:F8"/>
    <mergeCell ref="D10:F10"/>
    <mergeCell ref="A25:A90"/>
    <mergeCell ref="C25:H25"/>
    <mergeCell ref="C26:H26"/>
    <mergeCell ref="C27:H27"/>
    <mergeCell ref="C28:H28"/>
    <mergeCell ref="C29:H29"/>
    <mergeCell ref="C30:H30"/>
    <mergeCell ref="C31:H31"/>
    <mergeCell ref="D32:F32"/>
    <mergeCell ref="D42:H42"/>
    <mergeCell ref="D50:F50"/>
    <mergeCell ref="C51:H51"/>
    <mergeCell ref="C52:H52"/>
    <mergeCell ref="C53:H53"/>
    <mergeCell ref="C54:H54"/>
    <mergeCell ref="C55:H55"/>
    <mergeCell ref="D43:F43"/>
    <mergeCell ref="D64:H64"/>
    <mergeCell ref="C65:H65"/>
    <mergeCell ref="C71:H71"/>
    <mergeCell ref="C72:H72"/>
    <mergeCell ref="C73:H73"/>
    <mergeCell ref="C74:H74"/>
    <mergeCell ref="C75:H75"/>
    <mergeCell ref="I32:J41"/>
    <mergeCell ref="D33:F33"/>
    <mergeCell ref="D34:F34"/>
    <mergeCell ref="D35:F35"/>
    <mergeCell ref="D36:F36"/>
    <mergeCell ref="D37:F37"/>
    <mergeCell ref="D38:F38"/>
    <mergeCell ref="D39:F39"/>
    <mergeCell ref="D40:F40"/>
    <mergeCell ref="D41:F41"/>
    <mergeCell ref="I43:J49"/>
    <mergeCell ref="D44:F44"/>
    <mergeCell ref="C45:H45"/>
    <mergeCell ref="D46:F46"/>
    <mergeCell ref="D47:F47"/>
    <mergeCell ref="D48:F48"/>
    <mergeCell ref="D49:F49"/>
    <mergeCell ref="C61:H61"/>
    <mergeCell ref="D62:F62"/>
    <mergeCell ref="I62:J63"/>
    <mergeCell ref="D63:F63"/>
    <mergeCell ref="C56:H56"/>
    <mergeCell ref="C57:J57"/>
    <mergeCell ref="D58:F58"/>
    <mergeCell ref="I58:J59"/>
    <mergeCell ref="D59:F59"/>
    <mergeCell ref="D60:H60"/>
    <mergeCell ref="C76:H76"/>
    <mergeCell ref="D66:F66"/>
    <mergeCell ref="I66:J67"/>
    <mergeCell ref="D67:F67"/>
    <mergeCell ref="D68:H68"/>
    <mergeCell ref="C69:H69"/>
    <mergeCell ref="C70:H70"/>
    <mergeCell ref="C77:H77"/>
    <mergeCell ref="C78:H78"/>
    <mergeCell ref="C79:H79"/>
    <mergeCell ref="C80:H80"/>
    <mergeCell ref="I80:J89"/>
    <mergeCell ref="D81:F81"/>
    <mergeCell ref="D82:F82"/>
    <mergeCell ref="D83:F83"/>
    <mergeCell ref="D84:F84"/>
    <mergeCell ref="D85:F85"/>
    <mergeCell ref="C92:H92"/>
    <mergeCell ref="E99:H99"/>
    <mergeCell ref="C100:H100"/>
    <mergeCell ref="D101:E101"/>
    <mergeCell ref="D102:E102"/>
    <mergeCell ref="D103:E103"/>
    <mergeCell ref="D86:F86"/>
    <mergeCell ref="D87:F87"/>
    <mergeCell ref="D88:F88"/>
    <mergeCell ref="D89:F89"/>
    <mergeCell ref="D90:H90"/>
    <mergeCell ref="C91:H91"/>
    <mergeCell ref="C110:J110"/>
    <mergeCell ref="D111:E111"/>
    <mergeCell ref="D112:E112"/>
    <mergeCell ref="D113:E113"/>
    <mergeCell ref="D114:E114"/>
    <mergeCell ref="D115:E115"/>
    <mergeCell ref="D104:E104"/>
    <mergeCell ref="D105:E105"/>
    <mergeCell ref="D106:E106"/>
    <mergeCell ref="D107:E107"/>
    <mergeCell ref="D108:E108"/>
    <mergeCell ref="D109:H109"/>
    <mergeCell ref="C122:J122"/>
    <mergeCell ref="D123:F123"/>
    <mergeCell ref="I123:J124"/>
    <mergeCell ref="D124:F124"/>
    <mergeCell ref="D125:H125"/>
    <mergeCell ref="C126:H126"/>
    <mergeCell ref="C116:O116"/>
    <mergeCell ref="D117:F117"/>
    <mergeCell ref="D118:H118"/>
    <mergeCell ref="C119:H119"/>
    <mergeCell ref="C120:H120"/>
    <mergeCell ref="C121:H121"/>
    <mergeCell ref="C127:H127"/>
    <mergeCell ref="A128:A134"/>
    <mergeCell ref="C128:H128"/>
    <mergeCell ref="C129:H129"/>
    <mergeCell ref="C130:H130"/>
    <mergeCell ref="C131:H131"/>
    <mergeCell ref="C132:H132"/>
    <mergeCell ref="C133:H133"/>
    <mergeCell ref="C134:H134"/>
    <mergeCell ref="C135:J135"/>
    <mergeCell ref="C136:E136"/>
    <mergeCell ref="F136:H136"/>
    <mergeCell ref="I136:J136"/>
    <mergeCell ref="C137:E137"/>
    <mergeCell ref="F137:H137"/>
    <mergeCell ref="I137:J137"/>
    <mergeCell ref="C138:E138"/>
    <mergeCell ref="F138:H138"/>
    <mergeCell ref="I138:J138"/>
    <mergeCell ref="C139:E139"/>
    <mergeCell ref="F139:H139"/>
    <mergeCell ref="I139:J139"/>
    <mergeCell ref="B140:B142"/>
    <mergeCell ref="C140:H140"/>
    <mergeCell ref="I140:J140"/>
    <mergeCell ref="C150:E150"/>
    <mergeCell ref="F150:H150"/>
    <mergeCell ref="I150:J150"/>
    <mergeCell ref="D141:H141"/>
    <mergeCell ref="I141:J141"/>
    <mergeCell ref="D142:H142"/>
    <mergeCell ref="B146:J146"/>
    <mergeCell ref="C147:J147"/>
    <mergeCell ref="C148:E148"/>
    <mergeCell ref="F148:H148"/>
    <mergeCell ref="I142:J142"/>
    <mergeCell ref="B143:B145"/>
    <mergeCell ref="C143:H143"/>
    <mergeCell ref="I143:J143"/>
    <mergeCell ref="D144:H144"/>
    <mergeCell ref="I144:J144"/>
    <mergeCell ref="D145:H145"/>
    <mergeCell ref="I145:J145"/>
    <mergeCell ref="C151:E151"/>
    <mergeCell ref="F151:H151"/>
    <mergeCell ref="I151:J151"/>
    <mergeCell ref="I148:J148"/>
    <mergeCell ref="C149:E149"/>
    <mergeCell ref="F149:H149"/>
    <mergeCell ref="I149:J149"/>
    <mergeCell ref="C156:E156"/>
    <mergeCell ref="F156:H156"/>
    <mergeCell ref="I156:J156"/>
    <mergeCell ref="C157:E157"/>
    <mergeCell ref="F157:H157"/>
    <mergeCell ref="I157:J157"/>
    <mergeCell ref="D152:H152"/>
    <mergeCell ref="I152:J152"/>
    <mergeCell ref="D153:H153"/>
    <mergeCell ref="I153:J153"/>
    <mergeCell ref="B154:J154"/>
    <mergeCell ref="C155:J155"/>
    <mergeCell ref="I162:J162"/>
    <mergeCell ref="C163:E163"/>
    <mergeCell ref="I163:J163"/>
    <mergeCell ref="C158:E158"/>
    <mergeCell ref="F158:H158"/>
    <mergeCell ref="I158:J158"/>
    <mergeCell ref="C159:E159"/>
    <mergeCell ref="F159:H159"/>
    <mergeCell ref="I159:J159"/>
    <mergeCell ref="C160:J160"/>
    <mergeCell ref="C161:E161"/>
    <mergeCell ref="I161:J161"/>
    <mergeCell ref="C162:E162"/>
    <mergeCell ref="D185:I185"/>
    <mergeCell ref="B186:B189"/>
    <mergeCell ref="D186:I186"/>
    <mergeCell ref="D187:I187"/>
    <mergeCell ref="D188:I188"/>
    <mergeCell ref="D189:I189"/>
    <mergeCell ref="A170:A189"/>
    <mergeCell ref="C168:H168"/>
    <mergeCell ref="I168:J168"/>
    <mergeCell ref="B169:J169"/>
    <mergeCell ref="B170:B185"/>
    <mergeCell ref="C170:J170"/>
    <mergeCell ref="C171:C177"/>
    <mergeCell ref="D171:J171"/>
    <mergeCell ref="E179:I179"/>
    <mergeCell ref="F180:I180"/>
    <mergeCell ref="F181:I181"/>
    <mergeCell ref="A135:A169"/>
    <mergeCell ref="D172:D174"/>
    <mergeCell ref="E172:I172"/>
    <mergeCell ref="F173:I173"/>
    <mergeCell ref="F174:I174"/>
    <mergeCell ref="E175:I175"/>
    <mergeCell ref="E176:I176"/>
    <mergeCell ref="E177:I177"/>
    <mergeCell ref="C178:C184"/>
    <mergeCell ref="D178:J178"/>
    <mergeCell ref="E182:I182"/>
    <mergeCell ref="E183:I183"/>
    <mergeCell ref="E184:I184"/>
    <mergeCell ref="C164:E164"/>
    <mergeCell ref="I164:J164"/>
    <mergeCell ref="C165:E165"/>
    <mergeCell ref="I165:J165"/>
    <mergeCell ref="C166:J166"/>
    <mergeCell ref="C167:G167"/>
    <mergeCell ref="I167:J167"/>
  </mergeCells>
  <dataValidations count="99">
    <dataValidation type="whole" allowBlank="1" showInputMessage="1" showErrorMessage="1" errorTitle="Gross Profit" error="Gross Profit should be Numeric,No decimal upto 14 digits" sqref="J175">
      <formula1>-99999999999999</formula1>
      <formula2>99999999999999</formula2>
    </dataValidation>
    <dataValidation type="whole" allowBlank="1" showInputMessage="1" showErrorMessage="1" errorTitle="Any Other mode" error="Any Other mode should be ,Numeric,No decimal upto 14 digits" sqref="J182">
      <formula1>-99999999999999</formula1>
      <formula2>99999999999999</formula2>
    </dataValidation>
    <dataValidation type="whole" allowBlank="1" showErrorMessage="1" errorTitle="Amount" error="Amount no decimal, upto 99,999,999,999,999" sqref="J133">
      <formula1>-99999999999999</formula1>
      <formula2>99999999999999</formula2>
    </dataValidation>
    <dataValidation type="whole" allowBlank="1" showErrorMessage="1" errorTitle="Amount" error="Amount , no decimal, upto 99,999,999,999,999" sqref="J131">
      <formula1>-99999999999999</formula1>
      <formula2>99999999999999</formula2>
    </dataValidation>
    <dataValidation type="whole" allowBlank="1" showErrorMessage="1" errorTitle="Amount" error="Amount  , no decimal, upto 99,999,999,999,999" sqref="J120 J128:J129">
      <formula1>-99999999999999</formula1>
      <formula2>99999999999999</formula2>
    </dataValidation>
    <dataValidation type="whole" allowBlank="1" showErrorMessage="1" error="  no decimal, upto 99,999,999,999,999" sqref="J119">
      <formula1>-99999999999999</formula1>
      <formula2>99999999999999</formula2>
    </dataValidation>
    <dataValidation type="textLength" operator="lessThanOrEqual" allowBlank="1" showErrorMessage="1" errorTitle="Specify Nature" error="Nature should not exceed 125 characters" sqref="F17:F20 F94:F97">
      <formula1>125</formula1>
    </dataValidation>
    <dataValidation type="whole" allowBlank="1" showErrorMessage="1" errorTitle="Amount" error="Amount  Non negative, no decimal, upto 99,999,999,999,999" sqref="H9:H12">
      <formula1>-99999999999999</formula1>
      <formula2>99999999999999</formula2>
    </dataValidation>
    <dataValidation type="textLength" operator="lessThanOrEqual" allowBlank="1" showInputMessage="1" showErrorMessage="1" errorTitle="Town/City/District" error="Town/City/District should not exceed 50 characters " sqref="J112:J115">
      <formula1>50</formula1>
    </dataValidation>
    <dataValidation type="textLength" operator="lessThanOrEqual" allowBlank="1" showInputMessage="1" showErrorMessage="1" errorTitle="Area" error="Area should not exceed 50 characters " sqref="I112:I115">
      <formula1>50</formula1>
    </dataValidation>
    <dataValidation type="textLength" operator="lessThanOrEqual" allowBlank="1" showInputMessage="1" showErrorMessage="1" errorTitle="Road/Street/Post Office" error="Road/Street/Post Office should not exceed 50 characters " sqref="H112:H115">
      <formula1>50</formula1>
    </dataValidation>
    <dataValidation type="textLength" operator="lessThanOrEqual" allowBlank="1" showInputMessage="1" showErrorMessage="1" errorTitle="Name of Premises" error="Name of Premises should not exceed 50 characters " sqref="G112:G115">
      <formula1>50</formula1>
    </dataValidation>
    <dataValidation type="textLength" operator="lessThanOrEqual" allowBlank="1" showInputMessage="1" showErrorMessage="1" errorTitle="Flat/Door/Block No." error="Flat/Door/Block No. should not exceed 50 characters " sqref="F112:F115">
      <formula1>50</formula1>
    </dataValidation>
    <dataValidation type="list" operator="lessThanOrEqual" allowBlank="1" showInputMessage="1" showErrorMessage="1" errorTitle="Country" error="Please select from the list" sqref="L112:L115">
      <formula1>Country</formula1>
    </dataValidation>
    <dataValidation type="list" allowBlank="1" showInputMessage="1" showErrorMessage="1" errorTitle="State" error="Please select from the list" sqref="K112:K115">
      <formula1>State</formula1>
    </dataValidation>
    <dataValidation type="whole" allowBlank="1" showInputMessage="1" showErrorMessage="1" errorTitle="Pincode" error="Pincode must be exactly 6 digits and should not start with zero" sqref="M112:M115">
      <formula1>100000</formula1>
      <formula2>999999</formula2>
    </dataValidation>
    <dataValidation type="textLength" operator="lessThanOrEqual" allowBlank="1" showInputMessage="1" showErrorMessage="1" errorTitle="ZipCode" error="Zipcode should be contain minimum of 1 or maximum of 8 Characters" sqref="N112:N115">
      <formula1>8</formula1>
    </dataValidation>
    <dataValidation type="whole" allowBlank="1" showInputMessage="1" showErrorMessage="1" errorTitle="Amount" error="Amount should be Non negative, numeric,upto 14 digits" sqref="O112:O115">
      <formula1>0</formula1>
      <formula2>99999999999999</formula2>
    </dataValidation>
    <dataValidation type="textLength" operator="lessThanOrEqual" allowBlank="1" showInputMessage="1" showErrorMessage="1" errorTitle="Name" error="Name cannot be more than 125 characters" sqref="D112:E115">
      <formula1>125</formula1>
    </dataValidation>
    <dataValidation type="whole" allowBlank="1" showInputMessage="1" showErrorMessage="1" errorTitle="Presumptive Income" error="Presumptive Income should be Numeric,Non Negative,No decimal upto 14 digits" sqref="I162:O165 I167:O167">
      <formula1>0</formula1>
      <formula2>99999999999999</formula2>
    </dataValidation>
    <dataValidation type="whole" allowBlank="1" showErrorMessage="1" errorTitle="Expenditure" error="Expenditure Non negative, no decimal, upto 99,999,999,999,999" sqref="J188:O188">
      <formula1>0</formula1>
      <formula2>99999999999999</formula2>
    </dataValidation>
    <dataValidation type="whole" allowBlank="1" showErrorMessage="1" errorTitle="Gross Profit " error="Gross Profit   no decimal, upto 99,999,999,999,999" sqref="J187:O187">
      <formula1>-99999999999999</formula1>
      <formula2>99999999999999</formula2>
    </dataValidation>
    <dataValidation type="whole" allowBlank="1" showErrorMessage="1" errorTitle="Turnover from speculative" error="Turnover from speculative  Non negative, no decimal, upto 99,999,999,999,999" sqref="J186:O186">
      <formula1>0</formula1>
      <formula2>99999999999999</formula2>
    </dataValidation>
    <dataValidation type="whole" allowBlank="1" showInputMessage="1" showErrorMessage="1" errorTitle="Total Profit" error="Total Profit should be Numeric,No decimal upto 14 digits" sqref="J185:O185">
      <formula1>-99999999999999</formula1>
      <formula2>99999999999999</formula2>
    </dataValidation>
    <dataValidation type="whole" allowBlank="1" showInputMessage="1" showErrorMessage="1" errorTitle="Net Profit" error="Net Profit should be Numeric,No decimal upto 14 digits" sqref="J184:O185">
      <formula1>-99999999999999</formula1>
      <formula2>99999999999999</formula2>
    </dataValidation>
    <dataValidation type="whole" allowBlank="1" showInputMessage="1" showErrorMessage="1" errorTitle="Net Profit" error="Net Profit should beNumeric,No decimal upto 14 digits" sqref="J184:O184">
      <formula1>-99999999999999</formula1>
      <formula2>99999999999999</formula2>
    </dataValidation>
    <dataValidation type="whole" allowBlank="1" showInputMessage="1" showErrorMessage="1" errorTitle="Any Other mode" error="Any Other mode should be Non Negative,Numeric,No decimal upto 14 digits" sqref="K181:O183 J181 J183">
      <formula1>0</formula1>
      <formula2>99999999999999</formula2>
    </dataValidation>
    <dataValidation type="whole" allowBlank="1" showInputMessage="1" showErrorMessage="1" errorTitle="Through a/c payee cheque " error="Through a/c payee cheque should be Non Negative,Numeric,No decimal upto 14 digits" sqref="J180:O180">
      <formula1>0</formula1>
      <formula2>99999999999999</formula2>
    </dataValidation>
    <dataValidation type="whole" allowBlank="1" showInputMessage="1" showErrorMessage="1" errorTitle="Gross reciepts" error="Gross reciepts should be Non Negative,Numeric,No decimal upto 14 digits" sqref="J179:O179">
      <formula1>0</formula1>
      <formula2>99999999999999</formula2>
    </dataValidation>
    <dataValidation type="whole" allowBlank="1" showInputMessage="1" showErrorMessage="1" errorTitle="Net Profit " error="Net Profit should be Numeric,No decimal upto 14 digits" sqref="J177:O177">
      <formula1>-99999999999999</formula1>
      <formula2>99999999999999</formula2>
    </dataValidation>
    <dataValidation type="whole" allowBlank="1" showInputMessage="1" showErrorMessage="1" errorTitle="Expenses " error="Expenses should be Numeric,Non Negative,No decimal upto 14 digits" sqref="J176:O176">
      <formula1>0</formula1>
      <formula2>99999999999999</formula2>
    </dataValidation>
    <dataValidation type="whole" allowBlank="1" showInputMessage="1" showErrorMessage="1" errorTitle="Gross Profit" error="Gross Profit should be Numeric,Non Negative,No decimal upto 14 digits" sqref="K175:O175">
      <formula1>0</formula1>
      <formula2>99999999999999</formula2>
    </dataValidation>
    <dataValidation type="whole" allowBlank="1" showInputMessage="1" showErrorMessage="1" errorTitle="Any Other mode" error="Any Other mode should be Numeric,Non Negative,No decimal upto 14 digits" sqref="J174:O174">
      <formula1>0</formula1>
      <formula2>99999999999999</formula2>
    </dataValidation>
    <dataValidation type="whole" allowBlank="1" showInputMessage="1" showErrorMessage="1" errorTitle="Through a/c payee cheque " error="Through a/c payee cheque should be Numeric,Non Negative,No decimal upto 14 digits" sqref="J173:O173">
      <formula1>0</formula1>
      <formula2>99999999999999</formula2>
    </dataValidation>
    <dataValidation type="whole" allowBlank="1" showInputMessage="1" showErrorMessage="1" errorTitle="Gross Turn Over" error="Gross Turn Over should be Numeric,Non Negative,No decimal upto 14 digits" sqref="J172:O172">
      <formula1>0</formula1>
      <formula2>99999999999999</formula2>
    </dataValidation>
    <dataValidation type="whole" allowBlank="1" showErrorMessage="1" errorTitle="Presumptive Income" error="Presumptive Income  Non negative, no decimal, upto 99,999,999,999,999" sqref="I153:O153">
      <formula1>0</formula1>
      <formula2>99999999999999</formula2>
    </dataValidation>
    <dataValidation type="whole" allowBlank="1" showErrorMessage="1" errorTitle="Gross Reciepts" error="Gross Reciepts  Non negative, no decimal, upto 99,999,999,999,999" sqref="I152:O152">
      <formula1>0</formula1>
      <formula2>99999999999999</formula2>
    </dataValidation>
    <dataValidation type="whole" allowBlank="1" showErrorMessage="1" errorTitle="Net Income" error="Net Income no decimal, upto 99,999,999,999,999" sqref="J189:O189">
      <formula1>-99999999999999</formula1>
      <formula2>99999999999999</formula2>
    </dataValidation>
    <dataValidation type="whole" allowBlank="1" showErrorMessage="1" errorTitle="Through a/c payee" error="Numeric,Non negative, no decimal, upto 200,00,000" sqref="I141:O142">
      <formula1>0</formula1>
      <formula2>20000000</formula2>
    </dataValidation>
    <dataValidation type="whole" allowBlank="1" showInputMessage="1" showErrorMessage="1" errorTitle="Presumptive Income" error="Presumptive Income should be only Numeric, Non negative, No decimal upto 14 digits" sqref="I144:O145">
      <formula1>0</formula1>
      <formula2>99999999999999</formula2>
    </dataValidation>
    <dataValidation type="whole" allowBlank="1" showErrorMessage="1" error=" Non negative, no decimal, upto 99,999,999,999,999" sqref="K119:O119">
      <formula1>-99999999999999</formula1>
      <formula2>99999999999999</formula2>
    </dataValidation>
    <dataValidation type="whole" allowBlank="1" showErrorMessage="1" errorTitle="TrfToReserves" error="no decimal, upto 99,999,999,999,999" sqref="K133:O133">
      <formula1>-99999999999999</formula1>
      <formula2>99999999999999</formula2>
    </dataValidation>
    <dataValidation type="whole" allowBlank="1" showErrorMessage="1" errorTitle="ProvDefTax" error="ProvDefTax  Non negative, no decimal, upto 99,999,999,999,999" sqref="K129:O129">
      <formula1>-99999999999999</formula1>
      <formula2>99999999999999</formula2>
    </dataValidation>
    <dataValidation type="whole" allowBlank="1" showErrorMessage="1" errorTitle="ProvForCurrTax" error="ProvForCurrTax  Non negative, no decimal, upto 99,999,999,999,999" sqref="K128:O128">
      <formula1>-99999999999999</formula1>
      <formula2>99999999999999</formula2>
    </dataValidation>
    <dataValidation type="whole" allowBlank="1" showErrorMessage="1" errorTitle="OthDutyTaxCess" error="OthDutyTaxCess  Non negative, no decimal, upto 99,999,999,999,999" sqref="K120:O120">
      <formula1>-99999999999999</formula1>
      <formula2>99999999999999</formula2>
    </dataValidation>
    <dataValidation type="whole" allowBlank="1" showErrorMessage="1" errorTitle="DepreciationAmort" error="DepreciationAmort  Non negative, no decimal, upto 99,999,999,999,999" sqref="J126:O126">
      <formula1>0</formula1>
      <formula2>99999999999999</formula2>
    </dataValidation>
    <dataValidation type="whole" allowBlank="1" showErrorMessage="1" errorTitle="PBIDTA" error="PBIDTA  Non negative, no decimal, upto 99,999,999,999,999" sqref="J121:O121 J127:O127 J134:O134 K130:O132 J130 J132">
      <formula1>-99999999999999</formula1>
      <formula2>99999999999999</formula2>
    </dataValidation>
    <dataValidation type="textLength" operator="lessThanOrEqual" allowBlank="1" showInputMessage="1" showErrorMessage="1" errorTitle="Registration Number" error="Registration number cannot exceed 10 characters" sqref="C162:C167 D162:E165">
      <formula1>10</formula1>
    </dataValidation>
    <dataValidation type="whole" allowBlank="1" showInputMessage="1" showErrorMessage="1" errorTitle="Tonnage capacity" error="Tonnage capacity should be Numeric,Non Negative,No decimal and cannot exceed 14 character" sqref="G162:G165">
      <formula1>0</formula1>
      <formula2>99999999999999</formula2>
    </dataValidation>
    <dataValidation type="whole" allowBlank="1" showInputMessage="1" showErrorMessage="1" errorTitle="Period of Holding" error="Period of Holding should be Between 1 to 12 months" sqref="H162:H165">
      <formula1>1</formula1>
      <formula2>12</formula2>
    </dataValidation>
    <dataValidation type="list" operator="lessThanOrEqual" allowBlank="1" showInputMessage="1" showErrorMessage="1" errorTitle="Owned/leased/hired" error="Please select from the list" sqref="F162:F165">
      <formula1>"(Select),Owned,Leased,Hired"</formula1>
    </dataValidation>
    <dataValidation type="whole" allowBlank="1" showInputMessage="1" showErrorMessage="1" sqref="H167 I168:O168">
      <formula1>0</formula1>
      <formula2>99999999999999</formula2>
    </dataValidation>
    <dataValidation type="whole" allowBlank="1" showInputMessage="1" showErrorMessage="1" errorTitle="Gross turnover" error="Gross turnover should be non negative numeric ,upto 14 digits" sqref="I140">
      <formula1>0</formula1>
      <formula2>99999999999999</formula2>
    </dataValidation>
    <dataValidation type="list" allowBlank="1" showInputMessage="1" showErrorMessage="1" errorTitle="Business Code" error="Please select from the list" sqref="F157:H159">
      <formula1>NOB</formula1>
    </dataValidation>
    <dataValidation type="list" allowBlank="1" showInputMessage="1" showErrorMessage="1" errorTitle="Business Code" error="Please select from the list" sqref="F149:H151">
      <formula1>NOB44ADA</formula1>
    </dataValidation>
    <dataValidation type="textLength" operator="lessThanOrEqual" allowBlank="1" showInputMessage="1" showErrorMessage="1" errorTitle="Name of the business" error="Name of the business cannot be more than 75 characters" sqref="C137:E139 C149:E151 B160 C157:E159">
      <formula1>75</formula1>
    </dataValidation>
    <dataValidation type="textLength" operator="lessThanOrEqual" allowBlank="1" showInputMessage="1" showErrorMessage="1" errorTitle="Description" error="Description cannot be more than 75 characters" sqref="I137:I139 I149:O151 I157:O159">
      <formula1>75</formula1>
    </dataValidation>
    <dataValidation type="list" allowBlank="1" showInputMessage="1" showErrorMessage="1" errorTitle="Business Code" error="Please select from the list" sqref="F137:H139">
      <formula1>NOB44AD</formula1>
    </dataValidation>
    <dataValidation type="whole" allowBlank="1" showInputMessage="1" showErrorMessage="1" sqref="J3">
      <formula1>-99999999999999</formula1>
      <formula2>99999999999999</formula2>
    </dataValidation>
    <dataValidation type="whole" allowBlank="1" showErrorMessage="1" error="  Non negative, no decimal, upto 99,999,999,999,999" sqref="H62:H63 H66:H67 J69:J79">
      <formula1>0</formula1>
      <formula2>99999999999999</formula2>
    </dataValidation>
    <dataValidation type="whole" allowBlank="1" showErrorMessage="1" errorTitle="Advertisement" error="Advertisement  Non negative, no decimal, upto 99,999,999,999,999" sqref="J56">
      <formula1>0</formula1>
      <formula2>99999999999999</formula2>
    </dataValidation>
    <dataValidation type="whole" allowBlank="1" showErrorMessage="1" errorTitle="SalesPromotion" error="SalesPromotion  Non negative, no decimal, upto 99,999,999,999,999" sqref="J55">
      <formula1>0</formula1>
      <formula2>99999999999999</formula2>
    </dataValidation>
    <dataValidation type="whole" allowBlank="1" showErrorMessage="1" errorTitle="Confrence" error="Confrence  Non negative, no decimal, upto 99,999,999,999,999" sqref="J54">
      <formula1>0</formula1>
      <formula2>99999999999999</formula2>
    </dataValidation>
    <dataValidation type="whole" allowBlank="1" showErrorMessage="1" errorTitle="Hospitality" error="Hospitality  Non negative, no decimal, upto 99,999,999,999,999" sqref="J53">
      <formula1>0</formula1>
      <formula2>99999999999999</formula2>
    </dataValidation>
    <dataValidation type="whole" allowBlank="1" showErrorMessage="1" errorTitle="Entertainment" error="Entertainment  Non negative, no decimal, upto 99,999,999,999,999" sqref="J52">
      <formula1>0</formula1>
      <formula2>99999999999999</formula2>
    </dataValidation>
    <dataValidation type="whole" allowBlank="1" showErrorMessage="1" errorTitle="workmenandstaffwelfare" error="workmenandstaffwelfare  Non negative, no decimal, upto 99,999,999,999,999" sqref="J51">
      <formula1>0</formula1>
      <formula2>99999999999999</formula2>
    </dataValidation>
    <dataValidation type="whole" allowBlank="1" showErrorMessage="1" errorTitle="OtherInsurance" error="OtherInsurance  Non negative, no decimal, upto 99,999,999,999,999" sqref="H49">
      <formula1>0</formula1>
      <formula2>99999999999999</formula2>
    </dataValidation>
    <dataValidation type="whole" allowBlank="1" showErrorMessage="1" errorTitle="KeymansInsurance" error="KeymansInsurance  Non negative, no decimal, upto 99,999,999,999,999" sqref="H48">
      <formula1>0</formula1>
      <formula2>99999999999999</formula2>
    </dataValidation>
    <dataValidation type="whole" allowBlank="1" showErrorMessage="1" errorTitle="LifeInsurance" error="LifeInsurance  Non negative, no decimal, upto 99,999,999,999,999" sqref="H47">
      <formula1>0</formula1>
      <formula2>99999999999999</formula2>
    </dataValidation>
    <dataValidation type="whole" allowBlank="1" showErrorMessage="1" errorTitle="MedicalInsurance" error="MedicalInsurance  Non negative, no decimal, upto 99,999,999,999,999" sqref="H46">
      <formula1>0</formula1>
      <formula2>99999999999999</formula2>
    </dataValidation>
    <dataValidation type="whole" allowBlank="1" showErrorMessage="1" errorTitle="OtherBenefits" error="OtherBenefits  Non negative, no decimal, upto 99,999,999,999,999" sqref="H41">
      <formula1>0</formula1>
      <formula2>99999999999999</formula2>
    </dataValidation>
    <dataValidation type="whole" allowBlank="1" showErrorMessage="1" errorTitle="ContributionToAnyFund" error="ContributionToAnyFund  Non negative, no decimal, upto 99,999,999,999,999" sqref="H40">
      <formula1>0</formula1>
      <formula2>99999999999999</formula2>
    </dataValidation>
    <dataValidation type="whole" allowBlank="1" showErrorMessage="1" errorTitle="ContributionRecognisedGratuity" error="ContributionRecognisedGratuity  Non negative, no decimal, upto 99,999,999,999,999" sqref="H39">
      <formula1>0</formula1>
      <formula2>99999999999999</formula2>
    </dataValidation>
    <dataValidation type="whole" allowBlank="1" showErrorMessage="1" errorTitle="ContributionRecognised" error="ContributionRecognised  Non negative, no decimal, upto 99,999,999,999,999" sqref="H38">
      <formula1>0</formula1>
      <formula2>99999999999999</formula2>
    </dataValidation>
    <dataValidation type="whole" allowBlank="1" showErrorMessage="1" errorTitle="ContributionApproved" error="ContributionApproved  Non negative, no decimal, upto 99,999,999,999,999" sqref="H37">
      <formula1>0</formula1>
      <formula2>99999999999999</formula2>
    </dataValidation>
    <dataValidation type="whole" allowBlank="1" showErrorMessage="1" errorTitle="LeaveTravelBenefits" error="LeaveTravelBenefits  Non negative, no decimal, upto 99,999,999,999,999" sqref="H36">
      <formula1>0</formula1>
      <formula2>99999999999999</formula2>
    </dataValidation>
    <dataValidation type="whole" allowBlank="1" showErrorMessage="1" errorTitle="LeaveEncashment" error="LeaveEncashment  Non negative, no decimal, upto 99,999,999,999,999" sqref="H35">
      <formula1>0</formula1>
      <formula2>99999999999999</formula2>
    </dataValidation>
    <dataValidation type="whole" allowBlank="1" showErrorMessage="1" errorTitle="Reimbursement" error="Reimbursement  Non negative, no decimal, upto 99,999,999,999,999" sqref="H34">
      <formula1>0</formula1>
      <formula2>99999999999999</formula2>
    </dataValidation>
    <dataValidation type="whole" allowBlank="1" showErrorMessage="1" errorTitle="Bonus" error="Bonus  Non negative, no decimal, upto 99,999,999,999,999" sqref="H33">
      <formula1>0</formula1>
      <formula2>99999999999999</formula2>
    </dataValidation>
    <dataValidation type="whole" allowBlank="1" showErrorMessage="1" errorTitle="SalariesAndwages" error="SalariesAndwages  Non negative, no decimal, upto 99,999,999,999,999" sqref="H32">
      <formula1>0</formula1>
      <formula2>99999999999999</formula2>
    </dataValidation>
    <dataValidation type="whole" allowBlank="1" showErrorMessage="1" errorTitle="CompensationToEmployees" error="CompensationToEmployees  Non negative, no decimal, upto 99,999,999,999,999" sqref="J30">
      <formula1>0</formula1>
      <formula2>99999999999999</formula2>
    </dataValidation>
    <dataValidation type="whole" allowBlank="1" showErrorMessage="1" errorTitle="RepairToBuilding" error="RepairToBuilding  Non negative, no decimal, upto 99,999,999,999,999" sqref="J29">
      <formula1>0</formula1>
      <formula2>99999999999999</formula2>
    </dataValidation>
    <dataValidation type="whole" allowBlank="1" showErrorMessage="1" errorTitle="Rents" error="Rents  Non negative, no decimal, upto 99,999,999,999,999" sqref="J28">
      <formula1>0</formula1>
      <formula2>99999999999999</formula2>
    </dataValidation>
    <dataValidation type="whole" allowBlank="1" showErrorMessage="1" errorTitle="PowerAndFuel" error="PowerAndFuel  Non negative, no decimal, upto 99,999,999,999,999" sqref="J27">
      <formula1>0</formula1>
      <formula2>99999999999999</formula2>
    </dataValidation>
    <dataValidation type="whole" allowBlank="1" showErrorMessage="1" errorTitle="Freight" error="Freight  Non negative, no decimal, upto 99,999,999,999,999" sqref="J25">
      <formula1>0</formula1>
      <formula2>99999999999999</formula2>
    </dataValidation>
    <dataValidation type="whole" allowBlank="1" showErrorMessage="1" errorTitle="Amount" error="Amount Non negative, no decimal, upto 99,999,999,999,999" sqref="H14">
      <formula1>-99999999999999</formula1>
      <formula2>99999999999999</formula2>
    </dataValidation>
    <dataValidation type="whole" allowBlank="1" showErrorMessage="1" errorTitle="Amount " error="Amount  Non negative, no decimal, upto 99,999,999,999,999" sqref="H13">
      <formula1>-99999999999999</formula1>
      <formula2>99999999999999</formula2>
    </dataValidation>
    <dataValidation type="whole" allowBlank="1" showErrorMessage="1" error=" Non negative, no decimal, upto 99,999,999,999,999" sqref="H58:H59 H81:H89">
      <formula1>0</formula1>
      <formula2>99999999999999</formula2>
    </dataValidation>
    <dataValidation type="whole" allowBlank="1" showErrorMessage="1" errorTitle="Amount" error="MiscOthIncome  Non negative, no decimal, upto 99,999,999,999,999" sqref="H117">
      <formula1>0</formula1>
      <formula2>99999999999999</formula2>
    </dataValidation>
    <dataValidation type="whole" allowBlank="1" showErrorMessage="1" errorTitle="Amount" error="Amount  Non negative, no decimal, upto 99,999,999,999,999" sqref="H94:H97 H17:H20 H6:H8 H102:H108">
      <formula1>0</formula1>
      <formula2>99999999999999</formula2>
    </dataValidation>
    <dataValidation type="textLength" operator="equal" allowBlank="1" showErrorMessage="1" errorTitle="PAN" error="Should be valid 10 digit PAN with 1st 5 alphabets next 4 digits and last alphabet" sqref="F102:F108">
      <formula1>10</formula1>
    </dataValidation>
    <dataValidation type="whole" allowBlank="1" showErrorMessage="1" error="Non negative, no decimal, upto 99,999,999,999,999" sqref="H44">
      <formula1>0</formula1>
      <formula2>99999999999999</formula2>
    </dataValidation>
    <dataValidation type="list" allowBlank="1" showErrorMessage="1" errorTitle="To Non Resident" error="Select Y for Yes and N for No" sqref="H43">
      <formula1>"Yes,No"</formula1>
    </dataValidation>
    <dataValidation type="whole" allowBlank="1" showErrorMessage="1" errorTitle="TotEmployeeComp" error="TotEmployeeComp  Non negative, no decimal, upto 99,999,999,999,999" sqref="J42">
      <formula1>0</formula1>
      <formula2>99999999999999</formula2>
    </dataValidation>
    <dataValidation type="whole" allowBlank="1" showErrorMessage="1" errorTitle="InterestExpdr" error="InterestExpdr  Non negative, no decimal, upto 99,999,999,999,999" sqref="H123:H124 J125:O125">
      <formula1>0</formula1>
      <formula2>99999999999999</formula2>
    </dataValidation>
    <dataValidation type="whole" allowBlank="1" showErrorMessage="1" errorTitle="ProfitOnSaleFixedAsset" error="ProfitOnSaleFixedAsset  Non negative, no decimal, upto 99,999,999,999,999" sqref="H21 J23">
      <formula1>0</formula1>
      <formula2>99999999999999</formula2>
    </dataValidation>
    <dataValidation type="whole" allowBlank="1" showErrorMessage="1" errorTitle="ProfitOnSaleFixedAsset" error="ProfitOnSaleFixedAsset  Non negative, no decimal, upto 99,999,999,999,999" sqref="J24">
      <formula1>-99999999999999</formula1>
      <formula2>99999999999999</formula2>
    </dataValidation>
    <dataValidation type="whole" allowBlank="1" showErrorMessage="1" errorTitle="Amount" error="Amount should be  Non negative, no decimal, upto 99,999,999,999,999" sqref="H5">
      <formula1>0</formula1>
      <formula2>99999999999999</formula2>
    </dataValidation>
    <dataValidation type="whole" allowBlank="1" showErrorMessage="1" errorTitle="OthDutyTaxCess" error="OthDutyTaxCess  Non negative, no decimal, upto 99,999,999,999,999" sqref="J98:J101 J26 J90:J91 J68 J60 J50 J64 J118:O118">
      <formula1>0</formula1>
      <formula2>99999999999999</formula2>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anchor moveWithCells="1">
                  <from>
                    <xdr:col>3</xdr:col>
                    <xdr:colOff>28575</xdr:colOff>
                    <xdr:row>108</xdr:row>
                    <xdr:rowOff>76200</xdr:rowOff>
                  </from>
                  <to>
                    <xdr:col>3</xdr:col>
                    <xdr:colOff>1390650</xdr:colOff>
                    <xdr:row>109</xdr:row>
                    <xdr:rowOff>114300</xdr:rowOff>
                  </to>
                </anchor>
              </controlPr>
            </control>
          </mc:Choice>
        </mc:AlternateContent>
        <mc:AlternateContent xmlns:mc="http://schemas.openxmlformats.org/markup-compatibility/2006">
          <mc:Choice Requires="x14">
            <control shapeId="7170" r:id="rId5" name="Button 2">
              <controlPr defaultSize="0" print="0" autoFill="0" autoPict="0">
                <anchor moveWithCells="1">
                  <from>
                    <xdr:col>3</xdr:col>
                    <xdr:colOff>28575</xdr:colOff>
                    <xdr:row>21</xdr:row>
                    <xdr:rowOff>76200</xdr:rowOff>
                  </from>
                  <to>
                    <xdr:col>3</xdr:col>
                    <xdr:colOff>1390650</xdr:colOff>
                    <xdr:row>22</xdr:row>
                    <xdr:rowOff>114300</xdr:rowOff>
                  </to>
                </anchor>
              </controlPr>
            </control>
          </mc:Choice>
        </mc:AlternateContent>
        <mc:AlternateContent xmlns:mc="http://schemas.openxmlformats.org/markup-compatibility/2006">
          <mc:Choice Requires="x14">
            <control shapeId="7171" r:id="rId6" name="Button 3">
              <controlPr defaultSize="0" print="0" autoFill="0" autoPict="0">
                <anchor moveWithCells="1">
                  <from>
                    <xdr:col>4</xdr:col>
                    <xdr:colOff>28575</xdr:colOff>
                    <xdr:row>98</xdr:row>
                    <xdr:rowOff>76200</xdr:rowOff>
                  </from>
                  <to>
                    <xdr:col>5</xdr:col>
                    <xdr:colOff>1009650</xdr:colOff>
                    <xdr:row>99</xdr:row>
                    <xdr:rowOff>114300</xdr:rowOff>
                  </to>
                </anchor>
              </controlPr>
            </control>
          </mc:Choice>
        </mc:AlternateContent>
        <mc:AlternateContent xmlns:mc="http://schemas.openxmlformats.org/markup-compatibility/2006">
          <mc:Choice Requires="x14">
            <control shapeId="7172" r:id="rId7" name="Button 4">
              <controlPr defaultSize="0" print="0" autoFill="0" autoPict="0">
                <anchor moveWithCells="1" sizeWithCells="1">
                  <from>
                    <xdr:col>2</xdr:col>
                    <xdr:colOff>28575</xdr:colOff>
                    <xdr:row>115</xdr:row>
                    <xdr:rowOff>76200</xdr:rowOff>
                  </from>
                  <to>
                    <xdr:col>4</xdr:col>
                    <xdr:colOff>285750</xdr:colOff>
                    <xdr:row>115</xdr:row>
                    <xdr:rowOff>352425</xdr:rowOff>
                  </to>
                </anchor>
              </controlPr>
            </control>
          </mc:Choice>
        </mc:AlternateContent>
        <mc:AlternateContent xmlns:mc="http://schemas.openxmlformats.org/markup-compatibility/2006">
          <mc:Choice Requires="x14">
            <control shapeId="7173" r:id="rId8" name="Button 5">
              <controlPr defaultSize="0" print="0" autoFill="0" autoPict="0">
                <anchor moveWithCells="1" sizeWithCells="1">
                  <from>
                    <xdr:col>2</xdr:col>
                    <xdr:colOff>28575</xdr:colOff>
                    <xdr:row>165</xdr:row>
                    <xdr:rowOff>76200</xdr:rowOff>
                  </from>
                  <to>
                    <xdr:col>5</xdr:col>
                    <xdr:colOff>28575</xdr:colOff>
                    <xdr:row>165</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1"/>
  <sheetViews>
    <sheetView tabSelected="1" topLeftCell="A100" workbookViewId="0">
      <selection activeCell="G105" sqref="G105"/>
    </sheetView>
  </sheetViews>
  <sheetFormatPr defaultRowHeight="35.1" customHeight="1" x14ac:dyDescent="0.2"/>
  <cols>
    <col min="1" max="3" width="9.140625" style="265"/>
    <col min="4" max="4" width="10.28515625" style="265" customWidth="1"/>
    <col min="5" max="5" width="26.7109375" style="265" customWidth="1"/>
    <col min="6" max="6" width="41.85546875" style="265" customWidth="1"/>
    <col min="7" max="7" width="10.140625" style="265" customWidth="1"/>
    <col min="8" max="8" width="21.7109375" style="265" customWidth="1"/>
    <col min="9" max="9" width="9.140625" style="265"/>
    <col min="10" max="10" width="21.7109375" style="265" customWidth="1"/>
    <col min="11" max="16384" width="9.140625" style="265"/>
  </cols>
  <sheetData>
    <row r="1" spans="1:10" ht="35.1" customHeight="1" x14ac:dyDescent="0.2">
      <c r="A1" s="634" t="s">
        <v>493</v>
      </c>
      <c r="B1" s="635"/>
      <c r="C1" s="636"/>
      <c r="D1" s="637" t="s">
        <v>494</v>
      </c>
      <c r="E1" s="637"/>
      <c r="F1" s="637"/>
      <c r="G1" s="637"/>
      <c r="H1" s="637"/>
      <c r="I1" s="637"/>
      <c r="J1" s="638"/>
    </row>
    <row r="2" spans="1:10" ht="35.1" customHeight="1" x14ac:dyDescent="0.2">
      <c r="A2" s="639" t="s">
        <v>495</v>
      </c>
      <c r="B2" s="266">
        <v>1</v>
      </c>
      <c r="C2" s="642" t="s">
        <v>496</v>
      </c>
      <c r="D2" s="643"/>
      <c r="E2" s="643"/>
      <c r="F2" s="643"/>
      <c r="G2" s="643"/>
      <c r="H2" s="644"/>
      <c r="I2" s="267">
        <v>1</v>
      </c>
      <c r="J2" s="268" t="s">
        <v>497</v>
      </c>
    </row>
    <row r="3" spans="1:10" ht="35.1" customHeight="1" x14ac:dyDescent="0.2">
      <c r="A3" s="640"/>
      <c r="B3" s="269">
        <v>2</v>
      </c>
      <c r="C3" s="645" t="s">
        <v>498</v>
      </c>
      <c r="D3" s="637"/>
      <c r="E3" s="637"/>
      <c r="F3" s="637"/>
      <c r="G3" s="637"/>
      <c r="H3" s="638"/>
      <c r="I3" s="267">
        <v>2</v>
      </c>
      <c r="J3" s="268" t="s">
        <v>307</v>
      </c>
    </row>
    <row r="4" spans="1:10" ht="35.1" customHeight="1" x14ac:dyDescent="0.2">
      <c r="A4" s="640"/>
      <c r="B4" s="270" t="s">
        <v>499</v>
      </c>
      <c r="C4" s="645" t="s">
        <v>674</v>
      </c>
      <c r="D4" s="637"/>
      <c r="E4" s="637"/>
      <c r="F4" s="637"/>
      <c r="G4" s="637"/>
      <c r="H4" s="638"/>
      <c r="I4" s="271" t="s">
        <v>499</v>
      </c>
      <c r="J4" s="272"/>
    </row>
    <row r="5" spans="1:10" ht="35.1" customHeight="1" x14ac:dyDescent="0.2">
      <c r="A5" s="640"/>
      <c r="B5" s="270" t="s">
        <v>500</v>
      </c>
      <c r="C5" s="645" t="s">
        <v>501</v>
      </c>
      <c r="D5" s="637"/>
      <c r="E5" s="637"/>
      <c r="F5" s="637"/>
      <c r="G5" s="637"/>
      <c r="H5" s="638"/>
      <c r="I5" s="271" t="s">
        <v>500</v>
      </c>
      <c r="J5" s="272"/>
    </row>
    <row r="6" spans="1:10" ht="35.1" customHeight="1" x14ac:dyDescent="0.25">
      <c r="A6" s="640"/>
      <c r="B6" s="273">
        <v>4</v>
      </c>
      <c r="C6" s="646" t="s">
        <v>502</v>
      </c>
      <c r="D6" s="647"/>
      <c r="E6" s="647"/>
      <c r="F6" s="647"/>
      <c r="G6" s="647"/>
      <c r="H6" s="647"/>
      <c r="I6" s="274"/>
      <c r="J6" s="275"/>
    </row>
    <row r="7" spans="1:10" ht="35.1" customHeight="1" x14ac:dyDescent="0.2">
      <c r="A7" s="640"/>
      <c r="B7" s="276"/>
      <c r="C7" s="277" t="s">
        <v>109</v>
      </c>
      <c r="D7" s="645" t="s">
        <v>503</v>
      </c>
      <c r="E7" s="637"/>
      <c r="F7" s="637"/>
      <c r="G7" s="637"/>
      <c r="H7" s="637"/>
      <c r="I7" s="271" t="s">
        <v>216</v>
      </c>
      <c r="J7" s="268" t="s">
        <v>381</v>
      </c>
    </row>
    <row r="8" spans="1:10" ht="35.1" customHeight="1" x14ac:dyDescent="0.2">
      <c r="A8" s="640"/>
      <c r="B8" s="276"/>
      <c r="C8" s="278" t="s">
        <v>111</v>
      </c>
      <c r="D8" s="645" t="s">
        <v>504</v>
      </c>
      <c r="E8" s="637"/>
      <c r="F8" s="637"/>
      <c r="G8" s="637"/>
      <c r="H8" s="637"/>
      <c r="I8" s="271" t="s">
        <v>218</v>
      </c>
      <c r="J8" s="268" t="s">
        <v>381</v>
      </c>
    </row>
    <row r="9" spans="1:10" ht="35.1" customHeight="1" x14ac:dyDescent="0.2">
      <c r="A9" s="640"/>
      <c r="B9" s="279"/>
      <c r="C9" s="278" t="s">
        <v>127</v>
      </c>
      <c r="D9" s="645" t="s">
        <v>505</v>
      </c>
      <c r="E9" s="637"/>
      <c r="F9" s="637"/>
      <c r="G9" s="637"/>
      <c r="H9" s="638"/>
      <c r="I9" s="271" t="s">
        <v>220</v>
      </c>
      <c r="J9" s="268" t="s">
        <v>381</v>
      </c>
    </row>
    <row r="10" spans="1:10" ht="35.1" customHeight="1" x14ac:dyDescent="0.2">
      <c r="A10" s="640"/>
      <c r="B10" s="648"/>
      <c r="C10" s="278" t="s">
        <v>156</v>
      </c>
      <c r="D10" s="645" t="s">
        <v>506</v>
      </c>
      <c r="E10" s="650"/>
      <c r="F10" s="650"/>
      <c r="G10" s="650"/>
      <c r="H10" s="651"/>
      <c r="I10" s="271" t="s">
        <v>241</v>
      </c>
      <c r="J10" s="280"/>
    </row>
    <row r="11" spans="1:10" ht="35.1" customHeight="1" x14ac:dyDescent="0.2">
      <c r="A11" s="640"/>
      <c r="B11" s="649"/>
      <c r="C11" s="278" t="s">
        <v>159</v>
      </c>
      <c r="D11" s="645" t="s">
        <v>507</v>
      </c>
      <c r="E11" s="637"/>
      <c r="F11" s="637"/>
      <c r="G11" s="637"/>
      <c r="H11" s="638"/>
      <c r="I11" s="281" t="s">
        <v>508</v>
      </c>
      <c r="J11" s="280"/>
    </row>
    <row r="12" spans="1:10" ht="35.1" customHeight="1" x14ac:dyDescent="0.25">
      <c r="A12" s="640"/>
      <c r="B12" s="273">
        <v>5</v>
      </c>
      <c r="C12" s="646" t="s">
        <v>509</v>
      </c>
      <c r="D12" s="647"/>
      <c r="E12" s="647"/>
      <c r="F12" s="647"/>
      <c r="G12" s="647"/>
      <c r="H12" s="275"/>
      <c r="I12" s="652"/>
      <c r="J12" s="653"/>
    </row>
    <row r="13" spans="1:10" ht="35.1" customHeight="1" x14ac:dyDescent="0.2">
      <c r="A13" s="640"/>
      <c r="B13" s="279"/>
      <c r="C13" s="277" t="s">
        <v>109</v>
      </c>
      <c r="D13" s="645" t="s">
        <v>510</v>
      </c>
      <c r="E13" s="637"/>
      <c r="F13" s="638"/>
      <c r="G13" s="271" t="s">
        <v>511</v>
      </c>
      <c r="H13" s="280"/>
      <c r="I13" s="654"/>
      <c r="J13" s="653"/>
    </row>
    <row r="14" spans="1:10" ht="68.25" customHeight="1" x14ac:dyDescent="0.2">
      <c r="A14" s="640"/>
      <c r="B14" s="279"/>
      <c r="C14" s="278" t="s">
        <v>111</v>
      </c>
      <c r="D14" s="645" t="s">
        <v>512</v>
      </c>
      <c r="E14" s="657"/>
      <c r="F14" s="658"/>
      <c r="G14" s="271" t="s">
        <v>513</v>
      </c>
      <c r="H14" s="280"/>
      <c r="I14" s="654"/>
      <c r="J14" s="653"/>
    </row>
    <row r="15" spans="1:10" ht="35.1" customHeight="1" x14ac:dyDescent="0.2">
      <c r="A15" s="640"/>
      <c r="B15" s="279"/>
      <c r="C15" s="278" t="s">
        <v>127</v>
      </c>
      <c r="D15" s="645" t="s">
        <v>514</v>
      </c>
      <c r="E15" s="637"/>
      <c r="F15" s="638"/>
      <c r="G15" s="271" t="s">
        <v>515</v>
      </c>
      <c r="H15" s="280"/>
      <c r="I15" s="654"/>
      <c r="J15" s="653"/>
    </row>
    <row r="16" spans="1:10" ht="35.1" customHeight="1" x14ac:dyDescent="0.2">
      <c r="A16" s="640"/>
      <c r="B16" s="279"/>
      <c r="C16" s="278" t="s">
        <v>156</v>
      </c>
      <c r="D16" s="645" t="s">
        <v>516</v>
      </c>
      <c r="E16" s="650"/>
      <c r="F16" s="651"/>
      <c r="G16" s="271" t="s">
        <v>517</v>
      </c>
      <c r="H16" s="280"/>
      <c r="I16" s="654"/>
      <c r="J16" s="653"/>
    </row>
    <row r="17" spans="1:10" ht="35.1" customHeight="1" x14ac:dyDescent="0.2">
      <c r="A17" s="640"/>
      <c r="B17" s="279"/>
      <c r="C17" s="278" t="s">
        <v>159</v>
      </c>
      <c r="D17" s="645" t="s">
        <v>518</v>
      </c>
      <c r="E17" s="650"/>
      <c r="F17" s="651"/>
      <c r="G17" s="271" t="s">
        <v>519</v>
      </c>
      <c r="H17" s="280"/>
      <c r="I17" s="655"/>
      <c r="J17" s="656"/>
    </row>
    <row r="18" spans="1:10" ht="35.1" customHeight="1" x14ac:dyDescent="0.25">
      <c r="A18" s="640"/>
      <c r="B18" s="279"/>
      <c r="C18" s="282" t="s">
        <v>520</v>
      </c>
      <c r="D18" s="659" t="s">
        <v>521</v>
      </c>
      <c r="E18" s="660"/>
      <c r="F18" s="660"/>
      <c r="G18" s="660"/>
      <c r="H18" s="661"/>
      <c r="I18" s="283" t="s">
        <v>522</v>
      </c>
      <c r="J18" s="284"/>
    </row>
    <row r="19" spans="1:10" ht="35.1" customHeight="1" x14ac:dyDescent="0.2">
      <c r="A19" s="640"/>
      <c r="B19" s="273">
        <v>6</v>
      </c>
      <c r="C19" s="645" t="s">
        <v>523</v>
      </c>
      <c r="D19" s="637"/>
      <c r="E19" s="637"/>
      <c r="F19" s="637"/>
      <c r="G19" s="637"/>
      <c r="H19" s="638"/>
      <c r="I19" s="652"/>
      <c r="J19" s="662"/>
    </row>
    <row r="20" spans="1:10" ht="35.1" customHeight="1" x14ac:dyDescent="0.2">
      <c r="A20" s="640"/>
      <c r="B20" s="279"/>
      <c r="C20" s="277" t="s">
        <v>109</v>
      </c>
      <c r="D20" s="645" t="s">
        <v>524</v>
      </c>
      <c r="E20" s="657"/>
      <c r="F20" s="658"/>
      <c r="G20" s="285" t="s">
        <v>243</v>
      </c>
      <c r="H20" s="286"/>
      <c r="I20" s="654"/>
      <c r="J20" s="653"/>
    </row>
    <row r="21" spans="1:10" ht="35.1" customHeight="1" x14ac:dyDescent="0.2">
      <c r="A21" s="640"/>
      <c r="B21" s="279"/>
      <c r="C21" s="278" t="s">
        <v>111</v>
      </c>
      <c r="D21" s="645" t="s">
        <v>525</v>
      </c>
      <c r="E21" s="657"/>
      <c r="F21" s="658"/>
      <c r="G21" s="271" t="s">
        <v>244</v>
      </c>
      <c r="H21" s="280"/>
      <c r="I21" s="654"/>
      <c r="J21" s="653"/>
    </row>
    <row r="22" spans="1:10" ht="38.25" customHeight="1" x14ac:dyDescent="0.2">
      <c r="A22" s="640"/>
      <c r="B22" s="279"/>
      <c r="C22" s="278" t="s">
        <v>127</v>
      </c>
      <c r="D22" s="645" t="s">
        <v>526</v>
      </c>
      <c r="E22" s="657"/>
      <c r="F22" s="658"/>
      <c r="G22" s="271" t="s">
        <v>245</v>
      </c>
      <c r="H22" s="280"/>
      <c r="I22" s="654"/>
      <c r="J22" s="653"/>
    </row>
    <row r="23" spans="1:10" ht="35.1" customHeight="1" x14ac:dyDescent="0.2">
      <c r="A23" s="640"/>
      <c r="B23" s="279"/>
      <c r="C23" s="278" t="s">
        <v>156</v>
      </c>
      <c r="D23" s="645" t="s">
        <v>527</v>
      </c>
      <c r="E23" s="657"/>
      <c r="F23" s="658"/>
      <c r="G23" s="271" t="s">
        <v>246</v>
      </c>
      <c r="H23" s="280"/>
      <c r="I23" s="654"/>
      <c r="J23" s="653"/>
    </row>
    <row r="24" spans="1:10" ht="35.1" customHeight="1" x14ac:dyDescent="0.2">
      <c r="A24" s="640"/>
      <c r="B24" s="279"/>
      <c r="C24" s="278" t="s">
        <v>159</v>
      </c>
      <c r="D24" s="645" t="s">
        <v>528</v>
      </c>
      <c r="E24" s="650"/>
      <c r="F24" s="651"/>
      <c r="G24" s="271" t="s">
        <v>529</v>
      </c>
      <c r="H24" s="280"/>
      <c r="I24" s="654"/>
      <c r="J24" s="653"/>
    </row>
    <row r="25" spans="1:10" ht="35.1" customHeight="1" x14ac:dyDescent="0.2">
      <c r="A25" s="640"/>
      <c r="B25" s="279"/>
      <c r="C25" s="278" t="s">
        <v>520</v>
      </c>
      <c r="D25" s="645" t="s">
        <v>530</v>
      </c>
      <c r="E25" s="650"/>
      <c r="F25" s="651"/>
      <c r="G25" s="271" t="s">
        <v>531</v>
      </c>
      <c r="H25" s="286"/>
      <c r="I25" s="654"/>
      <c r="J25" s="653"/>
    </row>
    <row r="26" spans="1:10" ht="35.1" customHeight="1" x14ac:dyDescent="0.2">
      <c r="A26" s="640"/>
      <c r="B26" s="279"/>
      <c r="C26" s="278" t="s">
        <v>532</v>
      </c>
      <c r="D26" s="645" t="s">
        <v>533</v>
      </c>
      <c r="E26" s="657"/>
      <c r="F26" s="658"/>
      <c r="G26" s="271" t="s">
        <v>534</v>
      </c>
      <c r="H26" s="280"/>
      <c r="I26" s="654"/>
      <c r="J26" s="653"/>
    </row>
    <row r="27" spans="1:10" ht="35.1" customHeight="1" x14ac:dyDescent="0.2">
      <c r="A27" s="640"/>
      <c r="B27" s="279"/>
      <c r="C27" s="278" t="s">
        <v>535</v>
      </c>
      <c r="D27" s="645" t="s">
        <v>536</v>
      </c>
      <c r="E27" s="657"/>
      <c r="F27" s="658"/>
      <c r="G27" s="271" t="s">
        <v>537</v>
      </c>
      <c r="H27" s="280"/>
      <c r="I27" s="654"/>
      <c r="J27" s="653"/>
    </row>
    <row r="28" spans="1:10" ht="35.1" customHeight="1" x14ac:dyDescent="0.2">
      <c r="A28" s="640"/>
      <c r="B28" s="279"/>
      <c r="C28" s="278" t="s">
        <v>113</v>
      </c>
      <c r="D28" s="645" t="s">
        <v>538</v>
      </c>
      <c r="E28" s="650"/>
      <c r="F28" s="651"/>
      <c r="G28" s="271" t="s">
        <v>539</v>
      </c>
      <c r="H28" s="280"/>
      <c r="I28" s="654"/>
      <c r="J28" s="653"/>
    </row>
    <row r="29" spans="1:10" ht="35.1" customHeight="1" x14ac:dyDescent="0.2">
      <c r="A29" s="640"/>
      <c r="B29" s="279"/>
      <c r="C29" s="278" t="s">
        <v>540</v>
      </c>
      <c r="D29" s="645" t="s">
        <v>541</v>
      </c>
      <c r="E29" s="650"/>
      <c r="F29" s="651"/>
      <c r="G29" s="271" t="s">
        <v>542</v>
      </c>
      <c r="H29" s="280"/>
      <c r="I29" s="654"/>
      <c r="J29" s="653"/>
    </row>
    <row r="30" spans="1:10" ht="64.5" customHeight="1" x14ac:dyDescent="0.2">
      <c r="A30" s="640"/>
      <c r="B30" s="279"/>
      <c r="C30" s="278" t="s">
        <v>543</v>
      </c>
      <c r="D30" s="645" t="s">
        <v>544</v>
      </c>
      <c r="E30" s="650"/>
      <c r="F30" s="651"/>
      <c r="G30" s="271" t="s">
        <v>545</v>
      </c>
      <c r="H30" s="286"/>
      <c r="I30" s="654"/>
      <c r="J30" s="653"/>
    </row>
    <row r="31" spans="1:10" ht="35.1" customHeight="1" x14ac:dyDescent="0.2">
      <c r="A31" s="640"/>
      <c r="B31" s="279"/>
      <c r="C31" s="278" t="s">
        <v>546</v>
      </c>
      <c r="D31" s="645" t="s">
        <v>547</v>
      </c>
      <c r="E31" s="650"/>
      <c r="F31" s="651"/>
      <c r="G31" s="271" t="s">
        <v>548</v>
      </c>
      <c r="H31" s="280"/>
      <c r="I31" s="654"/>
      <c r="J31" s="653"/>
    </row>
    <row r="32" spans="1:10" ht="35.1" customHeight="1" x14ac:dyDescent="0.2">
      <c r="A32" s="640"/>
      <c r="B32" s="279"/>
      <c r="C32" s="278" t="s">
        <v>549</v>
      </c>
      <c r="D32" s="663" t="s">
        <v>550</v>
      </c>
      <c r="E32" s="664"/>
      <c r="F32" s="665"/>
      <c r="G32" s="271" t="s">
        <v>551</v>
      </c>
      <c r="H32" s="280"/>
      <c r="I32" s="654"/>
      <c r="J32" s="653"/>
    </row>
    <row r="33" spans="1:10" ht="35.1" customHeight="1" x14ac:dyDescent="0.2">
      <c r="A33" s="640"/>
      <c r="B33" s="279"/>
      <c r="C33" s="278" t="s">
        <v>552</v>
      </c>
      <c r="D33" s="645" t="s">
        <v>553</v>
      </c>
      <c r="E33" s="650"/>
      <c r="F33" s="651"/>
      <c r="G33" s="271" t="s">
        <v>554</v>
      </c>
      <c r="H33" s="280"/>
      <c r="I33" s="654"/>
      <c r="J33" s="653"/>
    </row>
    <row r="34" spans="1:10" ht="35.1" customHeight="1" x14ac:dyDescent="0.2">
      <c r="A34" s="640"/>
      <c r="B34" s="279"/>
      <c r="C34" s="287" t="s">
        <v>555</v>
      </c>
      <c r="D34" s="666" t="s">
        <v>556</v>
      </c>
      <c r="E34" s="667"/>
      <c r="F34" s="668"/>
      <c r="G34" s="288" t="s">
        <v>557</v>
      </c>
      <c r="H34" s="280"/>
      <c r="I34" s="654"/>
      <c r="J34" s="653"/>
    </row>
    <row r="35" spans="1:10" ht="47.25" customHeight="1" x14ac:dyDescent="0.2">
      <c r="A35" s="640"/>
      <c r="B35" s="279"/>
      <c r="C35" s="278" t="s">
        <v>558</v>
      </c>
      <c r="D35" s="645" t="s">
        <v>559</v>
      </c>
      <c r="E35" s="657"/>
      <c r="F35" s="658"/>
      <c r="G35" s="271" t="s">
        <v>560</v>
      </c>
      <c r="H35" s="280"/>
      <c r="I35" s="654"/>
      <c r="J35" s="653"/>
    </row>
    <row r="36" spans="1:10" ht="41.25" customHeight="1" x14ac:dyDescent="0.25">
      <c r="A36" s="640"/>
      <c r="B36" s="279"/>
      <c r="C36" s="277" t="s">
        <v>561</v>
      </c>
      <c r="D36" s="645" t="s">
        <v>562</v>
      </c>
      <c r="E36" s="657"/>
      <c r="F36" s="658"/>
      <c r="G36" s="271" t="s">
        <v>563</v>
      </c>
      <c r="H36" s="289"/>
      <c r="I36" s="290"/>
      <c r="J36" s="291"/>
    </row>
    <row r="37" spans="1:10" ht="35.1" customHeight="1" x14ac:dyDescent="0.25">
      <c r="A37" s="640"/>
      <c r="B37" s="279"/>
      <c r="C37" s="277" t="s">
        <v>564</v>
      </c>
      <c r="D37" s="645" t="s">
        <v>565</v>
      </c>
      <c r="E37" s="637"/>
      <c r="F37" s="638"/>
      <c r="G37" s="271" t="s">
        <v>566</v>
      </c>
      <c r="H37" s="289"/>
      <c r="I37" s="655"/>
      <c r="J37" s="656"/>
    </row>
    <row r="38" spans="1:10" ht="35.1" customHeight="1" x14ac:dyDescent="0.2">
      <c r="A38" s="640"/>
      <c r="B38" s="292"/>
      <c r="C38" s="282" t="s">
        <v>567</v>
      </c>
      <c r="D38" s="659" t="s">
        <v>568</v>
      </c>
      <c r="E38" s="660"/>
      <c r="F38" s="660"/>
      <c r="G38" s="660"/>
      <c r="H38" s="661"/>
      <c r="I38" s="314" t="s">
        <v>569</v>
      </c>
      <c r="J38" s="356" t="s">
        <v>704</v>
      </c>
    </row>
    <row r="39" spans="1:10" ht="35.1" customHeight="1" x14ac:dyDescent="0.2">
      <c r="A39" s="640"/>
      <c r="B39" s="273">
        <v>7</v>
      </c>
      <c r="C39" s="646" t="s">
        <v>570</v>
      </c>
      <c r="D39" s="647"/>
      <c r="E39" s="647"/>
      <c r="F39" s="647"/>
      <c r="G39" s="647"/>
      <c r="H39" s="669"/>
      <c r="I39" s="652"/>
      <c r="J39" s="662"/>
    </row>
    <row r="40" spans="1:10" ht="35.1" customHeight="1" x14ac:dyDescent="0.2">
      <c r="A40" s="640"/>
      <c r="B40" s="279"/>
      <c r="C40" s="293" t="s">
        <v>109</v>
      </c>
      <c r="D40" s="663" t="s">
        <v>571</v>
      </c>
      <c r="E40" s="664"/>
      <c r="F40" s="665"/>
      <c r="G40" s="271" t="s">
        <v>572</v>
      </c>
      <c r="H40" s="280"/>
      <c r="I40" s="654"/>
      <c r="J40" s="653"/>
    </row>
    <row r="41" spans="1:10" ht="35.1" customHeight="1" x14ac:dyDescent="0.2">
      <c r="A41" s="640"/>
      <c r="B41" s="279"/>
      <c r="C41" s="293" t="s">
        <v>111</v>
      </c>
      <c r="D41" s="663" t="s">
        <v>573</v>
      </c>
      <c r="E41" s="664"/>
      <c r="F41" s="665"/>
      <c r="G41" s="271" t="s">
        <v>574</v>
      </c>
      <c r="H41" s="286"/>
      <c r="I41" s="654"/>
      <c r="J41" s="653"/>
    </row>
    <row r="42" spans="1:10" ht="35.1" customHeight="1" x14ac:dyDescent="0.2">
      <c r="A42" s="640"/>
      <c r="B42" s="279"/>
      <c r="C42" s="293" t="s">
        <v>127</v>
      </c>
      <c r="D42" s="645" t="s">
        <v>575</v>
      </c>
      <c r="E42" s="657"/>
      <c r="F42" s="658"/>
      <c r="G42" s="271" t="s">
        <v>576</v>
      </c>
      <c r="H42" s="280"/>
      <c r="I42" s="654"/>
      <c r="J42" s="653"/>
    </row>
    <row r="43" spans="1:10" ht="35.1" customHeight="1" x14ac:dyDescent="0.2">
      <c r="A43" s="640"/>
      <c r="B43" s="279"/>
      <c r="C43" s="293" t="s">
        <v>156</v>
      </c>
      <c r="D43" s="645" t="s">
        <v>577</v>
      </c>
      <c r="E43" s="657"/>
      <c r="F43" s="658"/>
      <c r="G43" s="294" t="s">
        <v>578</v>
      </c>
      <c r="H43" s="280"/>
      <c r="I43" s="654"/>
      <c r="J43" s="653"/>
    </row>
    <row r="44" spans="1:10" ht="35.1" customHeight="1" x14ac:dyDescent="0.2">
      <c r="A44" s="640"/>
      <c r="B44" s="279"/>
      <c r="C44" s="293" t="s">
        <v>159</v>
      </c>
      <c r="D44" s="645" t="s">
        <v>579</v>
      </c>
      <c r="E44" s="657"/>
      <c r="F44" s="658"/>
      <c r="G44" s="271" t="s">
        <v>580</v>
      </c>
      <c r="H44" s="280"/>
      <c r="I44" s="654"/>
      <c r="J44" s="653"/>
    </row>
    <row r="45" spans="1:10" ht="35.1" customHeight="1" x14ac:dyDescent="0.2">
      <c r="A45" s="640"/>
      <c r="B45" s="279"/>
      <c r="C45" s="293" t="s">
        <v>520</v>
      </c>
      <c r="D45" s="663" t="s">
        <v>581</v>
      </c>
      <c r="E45" s="664"/>
      <c r="F45" s="665"/>
      <c r="G45" s="271" t="s">
        <v>582</v>
      </c>
      <c r="H45" s="280"/>
      <c r="I45" s="654"/>
      <c r="J45" s="653"/>
    </row>
    <row r="46" spans="1:10" ht="35.1" customHeight="1" x14ac:dyDescent="0.2">
      <c r="A46" s="640"/>
      <c r="B46" s="279"/>
      <c r="C46" s="293" t="s">
        <v>532</v>
      </c>
      <c r="D46" s="645" t="s">
        <v>583</v>
      </c>
      <c r="E46" s="657"/>
      <c r="F46" s="658"/>
      <c r="G46" s="271" t="s">
        <v>584</v>
      </c>
      <c r="H46" s="280"/>
      <c r="I46" s="654"/>
      <c r="J46" s="653"/>
    </row>
    <row r="47" spans="1:10" ht="35.1" customHeight="1" x14ac:dyDescent="0.2">
      <c r="A47" s="640"/>
      <c r="B47" s="279"/>
      <c r="C47" s="293" t="s">
        <v>535</v>
      </c>
      <c r="D47" s="663" t="s">
        <v>585</v>
      </c>
      <c r="E47" s="664"/>
      <c r="F47" s="665"/>
      <c r="G47" s="271" t="s">
        <v>586</v>
      </c>
      <c r="H47" s="280"/>
      <c r="I47" s="654"/>
      <c r="J47" s="653"/>
    </row>
    <row r="48" spans="1:10" ht="35.1" customHeight="1" x14ac:dyDescent="0.2">
      <c r="A48" s="640"/>
      <c r="B48" s="279"/>
      <c r="C48" s="293" t="s">
        <v>113</v>
      </c>
      <c r="D48" s="645" t="s">
        <v>587</v>
      </c>
      <c r="E48" s="637"/>
      <c r="F48" s="638"/>
      <c r="G48" s="271" t="s">
        <v>588</v>
      </c>
      <c r="H48" s="280"/>
      <c r="I48" s="655"/>
      <c r="J48" s="656"/>
    </row>
    <row r="49" spans="1:10" ht="35.1" customHeight="1" x14ac:dyDescent="0.2">
      <c r="A49" s="640"/>
      <c r="B49" s="279"/>
      <c r="C49" s="295" t="s">
        <v>540</v>
      </c>
      <c r="D49" s="659" t="s">
        <v>589</v>
      </c>
      <c r="E49" s="660"/>
      <c r="F49" s="660"/>
      <c r="G49" s="660"/>
      <c r="H49" s="661"/>
      <c r="I49" s="299" t="s">
        <v>590</v>
      </c>
      <c r="J49" s="356" t="s">
        <v>705</v>
      </c>
    </row>
    <row r="50" spans="1:10" ht="35.1" customHeight="1" x14ac:dyDescent="0.2">
      <c r="A50" s="640"/>
      <c r="B50" s="297">
        <v>8</v>
      </c>
      <c r="C50" s="273" t="s">
        <v>134</v>
      </c>
      <c r="D50" s="646" t="s">
        <v>591</v>
      </c>
      <c r="E50" s="647"/>
      <c r="F50" s="647"/>
      <c r="G50" s="647"/>
      <c r="H50" s="669"/>
      <c r="I50" s="652"/>
      <c r="J50" s="662"/>
    </row>
    <row r="51" spans="1:10" ht="35.1" customHeight="1" x14ac:dyDescent="0.2">
      <c r="A51" s="640"/>
      <c r="B51" s="298"/>
      <c r="C51" s="279"/>
      <c r="D51" s="277" t="s">
        <v>109</v>
      </c>
      <c r="E51" s="645" t="s">
        <v>592</v>
      </c>
      <c r="F51" s="658"/>
      <c r="G51" s="285" t="s">
        <v>593</v>
      </c>
      <c r="H51" s="280"/>
      <c r="I51" s="654"/>
      <c r="J51" s="653"/>
    </row>
    <row r="52" spans="1:10" ht="35.1" customHeight="1" x14ac:dyDescent="0.2">
      <c r="A52" s="640"/>
      <c r="B52" s="298"/>
      <c r="C52" s="279"/>
      <c r="D52" s="277" t="s">
        <v>111</v>
      </c>
      <c r="E52" s="663" t="s">
        <v>594</v>
      </c>
      <c r="F52" s="670"/>
      <c r="G52" s="285" t="s">
        <v>595</v>
      </c>
      <c r="H52" s="280"/>
      <c r="I52" s="654"/>
      <c r="J52" s="653"/>
    </row>
    <row r="53" spans="1:10" ht="35.1" customHeight="1" x14ac:dyDescent="0.2">
      <c r="A53" s="640"/>
      <c r="B53" s="298"/>
      <c r="C53" s="279"/>
      <c r="D53" s="277" t="s">
        <v>127</v>
      </c>
      <c r="E53" s="645" t="s">
        <v>596</v>
      </c>
      <c r="F53" s="638"/>
      <c r="G53" s="285" t="s">
        <v>597</v>
      </c>
      <c r="H53" s="280"/>
      <c r="I53" s="654"/>
      <c r="J53" s="653"/>
    </row>
    <row r="54" spans="1:10" ht="35.1" customHeight="1" x14ac:dyDescent="0.2">
      <c r="A54" s="640"/>
      <c r="B54" s="298"/>
      <c r="C54" s="279"/>
      <c r="D54" s="278" t="s">
        <v>156</v>
      </c>
      <c r="E54" s="645" t="s">
        <v>598</v>
      </c>
      <c r="F54" s="658"/>
      <c r="G54" s="271" t="s">
        <v>599</v>
      </c>
      <c r="H54" s="280"/>
      <c r="I54" s="654"/>
      <c r="J54" s="653"/>
    </row>
    <row r="55" spans="1:10" ht="35.1" customHeight="1" x14ac:dyDescent="0.2">
      <c r="A55" s="640"/>
      <c r="B55" s="298"/>
      <c r="C55" s="279"/>
      <c r="D55" s="278" t="s">
        <v>159</v>
      </c>
      <c r="E55" s="663" t="s">
        <v>600</v>
      </c>
      <c r="F55" s="670"/>
      <c r="G55" s="271" t="s">
        <v>601</v>
      </c>
      <c r="H55" s="280"/>
      <c r="I55" s="654"/>
      <c r="J55" s="653"/>
    </row>
    <row r="56" spans="1:10" ht="35.1" customHeight="1" x14ac:dyDescent="0.2">
      <c r="A56" s="640"/>
      <c r="B56" s="298"/>
      <c r="C56" s="279"/>
      <c r="D56" s="278" t="s">
        <v>520</v>
      </c>
      <c r="E56" s="645" t="s">
        <v>602</v>
      </c>
      <c r="F56" s="675"/>
      <c r="G56" s="271" t="s">
        <v>603</v>
      </c>
      <c r="H56" s="280"/>
      <c r="I56" s="654"/>
      <c r="J56" s="653"/>
    </row>
    <row r="57" spans="1:10" ht="35.1" customHeight="1" x14ac:dyDescent="0.2">
      <c r="A57" s="640"/>
      <c r="B57" s="298"/>
      <c r="C57" s="279"/>
      <c r="D57" s="278" t="s">
        <v>532</v>
      </c>
      <c r="E57" s="645" t="s">
        <v>604</v>
      </c>
      <c r="F57" s="675"/>
      <c r="G57" s="271" t="s">
        <v>605</v>
      </c>
      <c r="H57" s="280"/>
      <c r="I57" s="654"/>
      <c r="J57" s="653"/>
    </row>
    <row r="58" spans="1:10" ht="35.1" customHeight="1" x14ac:dyDescent="0.2">
      <c r="A58" s="640"/>
      <c r="B58" s="298"/>
      <c r="C58" s="279"/>
      <c r="D58" s="278" t="s">
        <v>535</v>
      </c>
      <c r="E58" s="645" t="s">
        <v>606</v>
      </c>
      <c r="F58" s="673"/>
      <c r="G58" s="271" t="s">
        <v>607</v>
      </c>
      <c r="H58" s="280"/>
      <c r="I58" s="654"/>
      <c r="J58" s="653"/>
    </row>
    <row r="59" spans="1:10" ht="35.1" customHeight="1" x14ac:dyDescent="0.2">
      <c r="A59" s="640"/>
      <c r="B59" s="298"/>
      <c r="C59" s="279"/>
      <c r="D59" s="278" t="s">
        <v>113</v>
      </c>
      <c r="E59" s="645" t="s">
        <v>565</v>
      </c>
      <c r="F59" s="675"/>
      <c r="G59" s="271" t="s">
        <v>608</v>
      </c>
      <c r="H59" s="280"/>
      <c r="I59" s="655"/>
      <c r="J59" s="656"/>
    </row>
    <row r="60" spans="1:10" ht="35.1" customHeight="1" x14ac:dyDescent="0.2">
      <c r="A60" s="640"/>
      <c r="B60" s="298"/>
      <c r="C60" s="292"/>
      <c r="D60" s="282" t="s">
        <v>540</v>
      </c>
      <c r="E60" s="659" t="s">
        <v>609</v>
      </c>
      <c r="F60" s="660"/>
      <c r="G60" s="660"/>
      <c r="H60" s="661"/>
      <c r="I60" s="299" t="s">
        <v>610</v>
      </c>
      <c r="J60" s="356" t="s">
        <v>706</v>
      </c>
    </row>
    <row r="61" spans="1:10" ht="35.1" customHeight="1" x14ac:dyDescent="0.2">
      <c r="A61" s="640"/>
      <c r="B61" s="279"/>
      <c r="C61" s="277" t="s">
        <v>137</v>
      </c>
      <c r="D61" s="645" t="s">
        <v>611</v>
      </c>
      <c r="E61" s="657"/>
      <c r="F61" s="657"/>
      <c r="G61" s="657"/>
      <c r="H61" s="658"/>
      <c r="I61" s="269" t="s">
        <v>612</v>
      </c>
      <c r="J61" s="357" t="s">
        <v>707</v>
      </c>
    </row>
    <row r="62" spans="1:10" ht="35.1" customHeight="1" x14ac:dyDescent="0.2">
      <c r="A62" s="640"/>
      <c r="B62" s="273">
        <v>9</v>
      </c>
      <c r="C62" s="637" t="s">
        <v>613</v>
      </c>
      <c r="D62" s="650"/>
      <c r="E62" s="650"/>
      <c r="F62" s="650"/>
      <c r="G62" s="650"/>
      <c r="H62" s="651"/>
      <c r="I62" s="652"/>
      <c r="J62" s="662"/>
    </row>
    <row r="63" spans="1:10" ht="35.1" customHeight="1" x14ac:dyDescent="0.2">
      <c r="A63" s="640"/>
      <c r="B63" s="279"/>
      <c r="C63" s="277" t="s">
        <v>109</v>
      </c>
      <c r="D63" s="663" t="s">
        <v>614</v>
      </c>
      <c r="E63" s="671"/>
      <c r="F63" s="670"/>
      <c r="G63" s="301" t="s">
        <v>615</v>
      </c>
      <c r="H63" s="280"/>
      <c r="I63" s="654"/>
      <c r="J63" s="653"/>
    </row>
    <row r="64" spans="1:10" ht="45" customHeight="1" x14ac:dyDescent="0.2">
      <c r="A64" s="640"/>
      <c r="B64" s="279"/>
      <c r="C64" s="278" t="s">
        <v>111</v>
      </c>
      <c r="D64" s="663" t="s">
        <v>616</v>
      </c>
      <c r="E64" s="671"/>
      <c r="F64" s="670"/>
      <c r="G64" s="267" t="s">
        <v>617</v>
      </c>
      <c r="H64" s="280"/>
      <c r="I64" s="654"/>
      <c r="J64" s="653"/>
    </row>
    <row r="65" spans="1:10" ht="35.1" customHeight="1" x14ac:dyDescent="0.2">
      <c r="A65" s="640"/>
      <c r="B65" s="279"/>
      <c r="C65" s="278" t="s">
        <v>127</v>
      </c>
      <c r="D65" s="663" t="s">
        <v>618</v>
      </c>
      <c r="E65" s="664"/>
      <c r="F65" s="665"/>
      <c r="G65" s="267" t="s">
        <v>619</v>
      </c>
      <c r="H65" s="280"/>
      <c r="I65" s="654"/>
      <c r="J65" s="653"/>
    </row>
    <row r="66" spans="1:10" ht="47.25" customHeight="1" x14ac:dyDescent="0.2">
      <c r="A66" s="640"/>
      <c r="B66" s="279"/>
      <c r="C66" s="278" t="s">
        <v>156</v>
      </c>
      <c r="D66" s="645" t="s">
        <v>620</v>
      </c>
      <c r="E66" s="672"/>
      <c r="F66" s="673"/>
      <c r="G66" s="267" t="s">
        <v>621</v>
      </c>
      <c r="H66" s="280"/>
      <c r="I66" s="654"/>
      <c r="J66" s="653"/>
    </row>
    <row r="67" spans="1:10" ht="35.1" customHeight="1" x14ac:dyDescent="0.2">
      <c r="A67" s="640"/>
      <c r="B67" s="279"/>
      <c r="C67" s="278" t="s">
        <v>159</v>
      </c>
      <c r="D67" s="645" t="s">
        <v>565</v>
      </c>
      <c r="E67" s="674"/>
      <c r="F67" s="675"/>
      <c r="G67" s="267" t="s">
        <v>622</v>
      </c>
      <c r="H67" s="280"/>
      <c r="I67" s="655"/>
      <c r="J67" s="656"/>
    </row>
    <row r="68" spans="1:10" ht="35.1" customHeight="1" x14ac:dyDescent="0.2">
      <c r="A68" s="640"/>
      <c r="B68" s="279"/>
      <c r="C68" s="282" t="s">
        <v>520</v>
      </c>
      <c r="D68" s="659" t="s">
        <v>623</v>
      </c>
      <c r="E68" s="660"/>
      <c r="F68" s="660"/>
      <c r="G68" s="660"/>
      <c r="H68" s="661"/>
      <c r="I68" s="304" t="s">
        <v>624</v>
      </c>
      <c r="J68" s="356" t="s">
        <v>708</v>
      </c>
    </row>
    <row r="69" spans="1:10" ht="35.1" customHeight="1" x14ac:dyDescent="0.2">
      <c r="A69" s="640"/>
      <c r="B69" s="273">
        <v>10</v>
      </c>
      <c r="C69" s="637" t="s">
        <v>625</v>
      </c>
      <c r="D69" s="657"/>
      <c r="E69" s="657"/>
      <c r="F69" s="657"/>
      <c r="G69" s="657"/>
      <c r="H69" s="657"/>
      <c r="I69" s="652"/>
      <c r="J69" s="662"/>
    </row>
    <row r="70" spans="1:10" ht="35.1" customHeight="1" x14ac:dyDescent="0.2">
      <c r="A70" s="640"/>
      <c r="B70" s="279"/>
      <c r="C70" s="305" t="s">
        <v>109</v>
      </c>
      <c r="D70" s="676" t="s">
        <v>626</v>
      </c>
      <c r="E70" s="677"/>
      <c r="F70" s="678"/>
      <c r="G70" s="306" t="s">
        <v>627</v>
      </c>
      <c r="H70" s="307"/>
      <c r="I70" s="654"/>
      <c r="J70" s="653"/>
    </row>
    <row r="71" spans="1:10" ht="45.75" customHeight="1" x14ac:dyDescent="0.2">
      <c r="A71" s="640"/>
      <c r="B71" s="279"/>
      <c r="C71" s="278" t="s">
        <v>111</v>
      </c>
      <c r="D71" s="645" t="s">
        <v>628</v>
      </c>
      <c r="E71" s="672"/>
      <c r="F71" s="673"/>
      <c r="G71" s="271" t="s">
        <v>629</v>
      </c>
      <c r="H71" s="289"/>
      <c r="I71" s="654"/>
      <c r="J71" s="653"/>
    </row>
    <row r="72" spans="1:10" ht="35.1" customHeight="1" x14ac:dyDescent="0.2">
      <c r="A72" s="640"/>
      <c r="B72" s="279"/>
      <c r="C72" s="277" t="s">
        <v>127</v>
      </c>
      <c r="D72" s="642" t="s">
        <v>630</v>
      </c>
      <c r="E72" s="679"/>
      <c r="F72" s="680"/>
      <c r="G72" s="285" t="s">
        <v>631</v>
      </c>
      <c r="H72" s="308"/>
      <c r="I72" s="654"/>
      <c r="J72" s="653"/>
    </row>
    <row r="73" spans="1:10" ht="49.5" customHeight="1" x14ac:dyDescent="0.2">
      <c r="A73" s="640"/>
      <c r="B73" s="279"/>
      <c r="C73" s="278" t="s">
        <v>156</v>
      </c>
      <c r="D73" s="645" t="s">
        <v>632</v>
      </c>
      <c r="E73" s="672"/>
      <c r="F73" s="673"/>
      <c r="G73" s="271" t="s">
        <v>633</v>
      </c>
      <c r="H73" s="289"/>
      <c r="I73" s="654"/>
      <c r="J73" s="653"/>
    </row>
    <row r="74" spans="1:10" ht="63.75" customHeight="1" x14ac:dyDescent="0.2">
      <c r="A74" s="640"/>
      <c r="B74" s="279"/>
      <c r="C74" s="278" t="s">
        <v>159</v>
      </c>
      <c r="D74" s="645" t="s">
        <v>634</v>
      </c>
      <c r="E74" s="672"/>
      <c r="F74" s="673"/>
      <c r="G74" s="271" t="s">
        <v>635</v>
      </c>
      <c r="H74" s="289"/>
      <c r="I74" s="654"/>
      <c r="J74" s="653"/>
    </row>
    <row r="75" spans="1:10" ht="35.1" customHeight="1" x14ac:dyDescent="0.2">
      <c r="A75" s="640"/>
      <c r="B75" s="279"/>
      <c r="C75" s="278" t="s">
        <v>520</v>
      </c>
      <c r="D75" s="645" t="s">
        <v>636</v>
      </c>
      <c r="E75" s="672"/>
      <c r="F75" s="673"/>
      <c r="G75" s="271" t="s">
        <v>637</v>
      </c>
      <c r="H75" s="289"/>
      <c r="I75" s="654"/>
      <c r="J75" s="653"/>
    </row>
    <row r="76" spans="1:10" ht="35.1" customHeight="1" x14ac:dyDescent="0.25">
      <c r="A76" s="640"/>
      <c r="B76" s="279"/>
      <c r="C76" s="278" t="s">
        <v>532</v>
      </c>
      <c r="D76" s="645" t="s">
        <v>638</v>
      </c>
      <c r="E76" s="672"/>
      <c r="F76" s="673"/>
      <c r="G76" s="309" t="s">
        <v>639</v>
      </c>
      <c r="H76" s="289"/>
      <c r="I76" s="310"/>
      <c r="J76" s="311"/>
    </row>
    <row r="77" spans="1:10" ht="35.1" customHeight="1" x14ac:dyDescent="0.2">
      <c r="A77" s="640"/>
      <c r="B77" s="292"/>
      <c r="C77" s="282" t="s">
        <v>535</v>
      </c>
      <c r="D77" s="659" t="s">
        <v>640</v>
      </c>
      <c r="E77" s="681"/>
      <c r="F77" s="681"/>
      <c r="G77" s="681"/>
      <c r="H77" s="682"/>
      <c r="I77" s="312" t="s">
        <v>641</v>
      </c>
      <c r="J77" s="357" t="s">
        <v>709</v>
      </c>
    </row>
    <row r="78" spans="1:10" ht="35.1" customHeight="1" x14ac:dyDescent="0.2">
      <c r="A78" s="640"/>
      <c r="B78" s="273">
        <v>11</v>
      </c>
      <c r="C78" s="637" t="s">
        <v>642</v>
      </c>
      <c r="D78" s="657"/>
      <c r="E78" s="657"/>
      <c r="F78" s="657"/>
      <c r="G78" s="657"/>
      <c r="H78" s="657"/>
      <c r="I78" s="685"/>
      <c r="J78" s="686"/>
    </row>
    <row r="79" spans="1:10" ht="35.1" customHeight="1" x14ac:dyDescent="0.2">
      <c r="A79" s="640"/>
      <c r="B79" s="279"/>
      <c r="C79" s="300" t="s">
        <v>109</v>
      </c>
      <c r="D79" s="663" t="s">
        <v>626</v>
      </c>
      <c r="E79" s="671"/>
      <c r="F79" s="670"/>
      <c r="G79" s="301" t="s">
        <v>643</v>
      </c>
      <c r="H79" s="308"/>
      <c r="I79" s="687"/>
      <c r="J79" s="688"/>
    </row>
    <row r="80" spans="1:10" ht="43.5" customHeight="1" x14ac:dyDescent="0.2">
      <c r="A80" s="640"/>
      <c r="B80" s="279"/>
      <c r="C80" s="302" t="s">
        <v>111</v>
      </c>
      <c r="D80" s="645" t="s">
        <v>628</v>
      </c>
      <c r="E80" s="657"/>
      <c r="F80" s="658"/>
      <c r="G80" s="267" t="s">
        <v>644</v>
      </c>
      <c r="H80" s="289"/>
      <c r="I80" s="687"/>
      <c r="J80" s="688"/>
    </row>
    <row r="81" spans="1:10" ht="35.1" customHeight="1" x14ac:dyDescent="0.2">
      <c r="A81" s="640"/>
      <c r="B81" s="279"/>
      <c r="C81" s="302" t="s">
        <v>127</v>
      </c>
      <c r="D81" s="663" t="s">
        <v>630</v>
      </c>
      <c r="E81" s="671"/>
      <c r="F81" s="670"/>
      <c r="G81" s="267" t="s">
        <v>645</v>
      </c>
      <c r="H81" s="289"/>
      <c r="I81" s="687"/>
      <c r="J81" s="688"/>
    </row>
    <row r="82" spans="1:10" ht="50.25" customHeight="1" x14ac:dyDescent="0.2">
      <c r="A82" s="640"/>
      <c r="B82" s="279"/>
      <c r="C82" s="302" t="s">
        <v>156</v>
      </c>
      <c r="D82" s="645" t="s">
        <v>632</v>
      </c>
      <c r="E82" s="657"/>
      <c r="F82" s="658"/>
      <c r="G82" s="267" t="s">
        <v>646</v>
      </c>
      <c r="H82" s="289"/>
      <c r="I82" s="687"/>
      <c r="J82" s="688"/>
    </row>
    <row r="83" spans="1:10" ht="55.5" customHeight="1" x14ac:dyDescent="0.2">
      <c r="A83" s="640"/>
      <c r="B83" s="279"/>
      <c r="C83" s="302" t="s">
        <v>159</v>
      </c>
      <c r="D83" s="645" t="s">
        <v>634</v>
      </c>
      <c r="E83" s="657"/>
      <c r="F83" s="658"/>
      <c r="G83" s="267" t="s">
        <v>647</v>
      </c>
      <c r="H83" s="289"/>
      <c r="I83" s="687"/>
      <c r="J83" s="688"/>
    </row>
    <row r="84" spans="1:10" ht="35.1" customHeight="1" x14ac:dyDescent="0.2">
      <c r="A84" s="640"/>
      <c r="B84" s="279"/>
      <c r="C84" s="302" t="s">
        <v>520</v>
      </c>
      <c r="D84" s="645" t="s">
        <v>636</v>
      </c>
      <c r="E84" s="657"/>
      <c r="F84" s="658"/>
      <c r="G84" s="267" t="s">
        <v>648</v>
      </c>
      <c r="H84" s="289"/>
      <c r="I84" s="687"/>
      <c r="J84" s="688"/>
    </row>
    <row r="85" spans="1:10" ht="35.1" customHeight="1" x14ac:dyDescent="0.25">
      <c r="A85" s="640"/>
      <c r="B85" s="279"/>
      <c r="C85" s="302" t="s">
        <v>532</v>
      </c>
      <c r="D85" s="645" t="s">
        <v>638</v>
      </c>
      <c r="E85" s="672"/>
      <c r="F85" s="673"/>
      <c r="G85" s="313" t="s">
        <v>649</v>
      </c>
      <c r="H85" s="289"/>
      <c r="I85" s="310"/>
      <c r="J85" s="311"/>
    </row>
    <row r="86" spans="1:10" ht="35.1" customHeight="1" x14ac:dyDescent="0.2">
      <c r="A86" s="640"/>
      <c r="B86" s="292"/>
      <c r="C86" s="303" t="s">
        <v>535</v>
      </c>
      <c r="D86" s="659" t="s">
        <v>650</v>
      </c>
      <c r="E86" s="681"/>
      <c r="F86" s="681"/>
      <c r="G86" s="681"/>
      <c r="H86" s="682"/>
      <c r="I86" s="314" t="s">
        <v>651</v>
      </c>
      <c r="J86" s="356" t="s">
        <v>710</v>
      </c>
    </row>
    <row r="87" spans="1:10" ht="35.1" customHeight="1" x14ac:dyDescent="0.2">
      <c r="A87" s="640"/>
      <c r="B87" s="273">
        <v>12</v>
      </c>
      <c r="C87" s="637" t="s">
        <v>652</v>
      </c>
      <c r="D87" s="650"/>
      <c r="E87" s="650"/>
      <c r="F87" s="650"/>
      <c r="G87" s="650"/>
      <c r="H87" s="651"/>
      <c r="I87" s="652"/>
      <c r="J87" s="662"/>
    </row>
    <row r="88" spans="1:10" ht="35.1" customHeight="1" x14ac:dyDescent="0.2">
      <c r="A88" s="640"/>
      <c r="B88" s="279"/>
      <c r="C88" s="277" t="s">
        <v>109</v>
      </c>
      <c r="D88" s="645" t="s">
        <v>653</v>
      </c>
      <c r="E88" s="650"/>
      <c r="F88" s="651"/>
      <c r="G88" s="266" t="s">
        <v>654</v>
      </c>
      <c r="H88" s="286"/>
      <c r="I88" s="654"/>
      <c r="J88" s="653"/>
    </row>
    <row r="89" spans="1:10" ht="35.1" customHeight="1" x14ac:dyDescent="0.2">
      <c r="A89" s="640"/>
      <c r="B89" s="279"/>
      <c r="C89" s="278" t="s">
        <v>111</v>
      </c>
      <c r="D89" s="645" t="s">
        <v>349</v>
      </c>
      <c r="E89" s="650"/>
      <c r="F89" s="651"/>
      <c r="G89" s="269" t="s">
        <v>655</v>
      </c>
      <c r="H89" s="280"/>
      <c r="I89" s="654"/>
      <c r="J89" s="653"/>
    </row>
    <row r="90" spans="1:10" ht="35.1" customHeight="1" x14ac:dyDescent="0.2">
      <c r="A90" s="640"/>
      <c r="B90" s="279"/>
      <c r="C90" s="278" t="s">
        <v>127</v>
      </c>
      <c r="D90" s="645" t="s">
        <v>656</v>
      </c>
      <c r="E90" s="650"/>
      <c r="F90" s="651"/>
      <c r="G90" s="269" t="s">
        <v>657</v>
      </c>
      <c r="H90" s="280"/>
      <c r="I90" s="654"/>
      <c r="J90" s="653"/>
    </row>
    <row r="91" spans="1:10" ht="35.1" customHeight="1" x14ac:dyDescent="0.2">
      <c r="A91" s="640"/>
      <c r="B91" s="279"/>
      <c r="C91" s="278" t="s">
        <v>156</v>
      </c>
      <c r="D91" s="645" t="s">
        <v>355</v>
      </c>
      <c r="E91" s="637"/>
      <c r="F91" s="638"/>
      <c r="G91" s="269" t="s">
        <v>658</v>
      </c>
      <c r="H91" s="280"/>
      <c r="I91" s="654"/>
      <c r="J91" s="653"/>
    </row>
    <row r="92" spans="1:10" ht="35.1" customHeight="1" x14ac:dyDescent="0.2">
      <c r="A92" s="640"/>
      <c r="B92" s="279"/>
      <c r="C92" s="278" t="s">
        <v>159</v>
      </c>
      <c r="D92" s="645" t="s">
        <v>357</v>
      </c>
      <c r="E92" s="637"/>
      <c r="F92" s="638"/>
      <c r="G92" s="269" t="s">
        <v>659</v>
      </c>
      <c r="H92" s="280"/>
      <c r="I92" s="654"/>
      <c r="J92" s="653"/>
    </row>
    <row r="93" spans="1:10" ht="35.1" customHeight="1" x14ac:dyDescent="0.2">
      <c r="A93" s="640"/>
      <c r="B93" s="279"/>
      <c r="C93" s="278" t="s">
        <v>520</v>
      </c>
      <c r="D93" s="645" t="s">
        <v>359</v>
      </c>
      <c r="E93" s="637"/>
      <c r="F93" s="638"/>
      <c r="G93" s="269" t="s">
        <v>660</v>
      </c>
      <c r="H93" s="280"/>
      <c r="I93" s="654"/>
      <c r="J93" s="653"/>
    </row>
    <row r="94" spans="1:10" ht="35.1" customHeight="1" x14ac:dyDescent="0.2">
      <c r="A94" s="640"/>
      <c r="B94" s="279"/>
      <c r="C94" s="278" t="s">
        <v>532</v>
      </c>
      <c r="D94" s="645" t="s">
        <v>361</v>
      </c>
      <c r="E94" s="637"/>
      <c r="F94" s="638"/>
      <c r="G94" s="269" t="s">
        <v>661</v>
      </c>
      <c r="H94" s="280"/>
      <c r="I94" s="654"/>
      <c r="J94" s="653"/>
    </row>
    <row r="95" spans="1:10" ht="35.1" customHeight="1" x14ac:dyDescent="0.2">
      <c r="A95" s="640"/>
      <c r="B95" s="279"/>
      <c r="C95" s="278" t="s">
        <v>535</v>
      </c>
      <c r="D95" s="645" t="s">
        <v>662</v>
      </c>
      <c r="E95" s="650"/>
      <c r="F95" s="651"/>
      <c r="G95" s="269" t="s">
        <v>663</v>
      </c>
      <c r="H95" s="280"/>
      <c r="I95" s="655"/>
      <c r="J95" s="656"/>
    </row>
    <row r="96" spans="1:10" ht="35.1" customHeight="1" x14ac:dyDescent="0.25">
      <c r="A96" s="640"/>
      <c r="B96" s="292"/>
      <c r="C96" s="282" t="s">
        <v>113</v>
      </c>
      <c r="D96" s="683" t="s">
        <v>664</v>
      </c>
      <c r="E96" s="684"/>
      <c r="F96" s="684"/>
      <c r="G96" s="315"/>
      <c r="H96" s="316"/>
      <c r="I96" s="296" t="s">
        <v>665</v>
      </c>
      <c r="J96" s="355"/>
    </row>
    <row r="97" spans="1:10" ht="35.1" customHeight="1" x14ac:dyDescent="0.2">
      <c r="A97" s="640"/>
      <c r="B97" s="266">
        <v>13</v>
      </c>
      <c r="C97" s="683" t="s">
        <v>666</v>
      </c>
      <c r="D97" s="689"/>
      <c r="E97" s="689"/>
      <c r="F97" s="689"/>
      <c r="G97" s="689"/>
      <c r="H97" s="690"/>
      <c r="I97" s="267">
        <v>13</v>
      </c>
      <c r="J97" s="355"/>
    </row>
    <row r="98" spans="1:10" ht="35.1" customHeight="1" x14ac:dyDescent="0.2">
      <c r="A98" s="640"/>
      <c r="B98" s="317"/>
      <c r="C98" s="691" t="s">
        <v>109</v>
      </c>
      <c r="D98" s="692"/>
      <c r="E98" s="645" t="s">
        <v>667</v>
      </c>
      <c r="F98" s="637"/>
      <c r="G98" s="637"/>
      <c r="H98" s="638"/>
      <c r="I98" s="271" t="s">
        <v>668</v>
      </c>
      <c r="J98" s="280"/>
    </row>
    <row r="99" spans="1:10" ht="35.1" customHeight="1" x14ac:dyDescent="0.2">
      <c r="A99" s="640"/>
      <c r="B99" s="317"/>
      <c r="C99" s="691" t="s">
        <v>111</v>
      </c>
      <c r="D99" s="692"/>
      <c r="E99" s="645" t="s">
        <v>669</v>
      </c>
      <c r="F99" s="637"/>
      <c r="G99" s="637"/>
      <c r="H99" s="638"/>
      <c r="I99" s="271" t="s">
        <v>670</v>
      </c>
      <c r="J99" s="280"/>
    </row>
    <row r="100" spans="1:10" ht="35.1" customHeight="1" x14ac:dyDescent="0.2">
      <c r="A100" s="640"/>
      <c r="B100" s="269">
        <v>14</v>
      </c>
      <c r="C100" s="642" t="s">
        <v>671</v>
      </c>
      <c r="D100" s="693"/>
      <c r="E100" s="674"/>
      <c r="F100" s="674"/>
      <c r="G100" s="674"/>
      <c r="H100" s="675"/>
      <c r="I100" s="271">
        <v>14</v>
      </c>
      <c r="J100" s="280"/>
    </row>
    <row r="101" spans="1:10" ht="36.75" customHeight="1" x14ac:dyDescent="0.2">
      <c r="A101" s="640"/>
      <c r="B101" s="269">
        <v>15</v>
      </c>
      <c r="C101" s="645" t="s">
        <v>672</v>
      </c>
      <c r="D101" s="672"/>
      <c r="E101" s="672"/>
      <c r="F101" s="672"/>
      <c r="G101" s="672"/>
      <c r="H101" s="673"/>
      <c r="I101" s="271">
        <v>15</v>
      </c>
      <c r="J101" s="280"/>
    </row>
    <row r="102" spans="1:10" ht="35.1" customHeight="1" x14ac:dyDescent="0.2">
      <c r="A102" s="641"/>
      <c r="B102" s="269">
        <v>16</v>
      </c>
      <c r="C102" s="645" t="s">
        <v>673</v>
      </c>
      <c r="D102" s="672"/>
      <c r="E102" s="672"/>
      <c r="F102" s="672"/>
      <c r="G102" s="672"/>
      <c r="H102" s="673"/>
      <c r="I102" s="271">
        <v>16</v>
      </c>
      <c r="J102" s="280"/>
    </row>
    <row r="103" spans="1:10" ht="35.1" customHeight="1" thickBot="1" x14ac:dyDescent="0.25">
      <c r="A103" s="349"/>
      <c r="B103" s="350"/>
      <c r="C103" s="351"/>
      <c r="D103" s="352"/>
      <c r="E103" s="352"/>
      <c r="F103" s="352"/>
      <c r="G103" s="352"/>
      <c r="H103" s="352"/>
      <c r="I103" s="353"/>
      <c r="J103" s="354"/>
    </row>
    <row r="104" spans="1:10" ht="35.1" customHeight="1" thickBot="1" x14ac:dyDescent="0.25">
      <c r="B104" s="700" t="s">
        <v>703</v>
      </c>
      <c r="C104" s="701"/>
      <c r="D104" s="701"/>
      <c r="E104" s="701"/>
      <c r="F104" s="701"/>
      <c r="G104" s="702"/>
    </row>
    <row r="105" spans="1:10" ht="35.1" customHeight="1" x14ac:dyDescent="0.2">
      <c r="B105" s="363">
        <v>14</v>
      </c>
      <c r="C105" s="694" t="s">
        <v>724</v>
      </c>
      <c r="D105" s="695"/>
      <c r="E105" s="695"/>
      <c r="F105" s="695"/>
      <c r="G105" s="359" t="s">
        <v>711</v>
      </c>
    </row>
    <row r="106" spans="1:10" ht="35.1" customHeight="1" x14ac:dyDescent="0.2">
      <c r="B106" s="358">
        <v>15</v>
      </c>
      <c r="C106" s="696" t="s">
        <v>720</v>
      </c>
      <c r="D106" s="697"/>
      <c r="E106" s="697"/>
      <c r="F106" s="697"/>
      <c r="G106" s="359" t="s">
        <v>712</v>
      </c>
    </row>
    <row r="107" spans="1:10" ht="35.1" customHeight="1" x14ac:dyDescent="0.2">
      <c r="B107" s="358">
        <v>16</v>
      </c>
      <c r="C107" s="696" t="s">
        <v>721</v>
      </c>
      <c r="D107" s="697"/>
      <c r="E107" s="697"/>
      <c r="F107" s="697"/>
      <c r="G107" s="359" t="s">
        <v>713</v>
      </c>
    </row>
    <row r="108" spans="1:10" ht="35.1" customHeight="1" x14ac:dyDescent="0.2">
      <c r="B108" s="358">
        <v>17</v>
      </c>
      <c r="C108" s="696" t="s">
        <v>722</v>
      </c>
      <c r="D108" s="697"/>
      <c r="E108" s="697"/>
      <c r="F108" s="697"/>
      <c r="G108" s="359" t="s">
        <v>714</v>
      </c>
    </row>
    <row r="109" spans="1:10" ht="35.1" customHeight="1" x14ac:dyDescent="0.2">
      <c r="B109" s="358">
        <v>18</v>
      </c>
      <c r="C109" s="696" t="s">
        <v>723</v>
      </c>
      <c r="D109" s="697"/>
      <c r="E109" s="697"/>
      <c r="F109" s="697"/>
      <c r="G109" s="359" t="s">
        <v>715</v>
      </c>
    </row>
    <row r="110" spans="1:10" ht="35.1" customHeight="1" x14ac:dyDescent="0.2">
      <c r="B110" s="358">
        <v>30</v>
      </c>
      <c r="C110" s="696" t="s">
        <v>718</v>
      </c>
      <c r="D110" s="697"/>
      <c r="E110" s="697"/>
      <c r="F110" s="697"/>
      <c r="G110" s="360" t="s">
        <v>716</v>
      </c>
    </row>
    <row r="111" spans="1:10" ht="35.1" customHeight="1" thickBot="1" x14ac:dyDescent="0.25">
      <c r="B111" s="361">
        <v>31</v>
      </c>
      <c r="C111" s="698" t="s">
        <v>719</v>
      </c>
      <c r="D111" s="699"/>
      <c r="E111" s="699"/>
      <c r="F111" s="699"/>
      <c r="G111" s="362" t="s">
        <v>717</v>
      </c>
    </row>
  </sheetData>
  <mergeCells count="125">
    <mergeCell ref="C105:F105"/>
    <mergeCell ref="C106:F106"/>
    <mergeCell ref="C107:F107"/>
    <mergeCell ref="C108:F108"/>
    <mergeCell ref="C109:F109"/>
    <mergeCell ref="C110:F110"/>
    <mergeCell ref="C111:F111"/>
    <mergeCell ref="B104:G104"/>
    <mergeCell ref="C101:H101"/>
    <mergeCell ref="C102:H102"/>
    <mergeCell ref="C97:H97"/>
    <mergeCell ref="C98:D98"/>
    <mergeCell ref="E98:H98"/>
    <mergeCell ref="C99:D99"/>
    <mergeCell ref="E99:H99"/>
    <mergeCell ref="C100:H100"/>
    <mergeCell ref="I87:J95"/>
    <mergeCell ref="D88:F88"/>
    <mergeCell ref="D89:F89"/>
    <mergeCell ref="D90:F90"/>
    <mergeCell ref="D91:F91"/>
    <mergeCell ref="D92:F92"/>
    <mergeCell ref="D93:F93"/>
    <mergeCell ref="D94:F94"/>
    <mergeCell ref="D95:F95"/>
    <mergeCell ref="D85:F85"/>
    <mergeCell ref="D86:H86"/>
    <mergeCell ref="C87:H87"/>
    <mergeCell ref="D96:F96"/>
    <mergeCell ref="D75:F75"/>
    <mergeCell ref="D76:F76"/>
    <mergeCell ref="D77:H77"/>
    <mergeCell ref="C78:H78"/>
    <mergeCell ref="I78:J84"/>
    <mergeCell ref="D79:F79"/>
    <mergeCell ref="D80:F80"/>
    <mergeCell ref="D81:F81"/>
    <mergeCell ref="D82:F82"/>
    <mergeCell ref="D83:F83"/>
    <mergeCell ref="D84:F84"/>
    <mergeCell ref="D68:H68"/>
    <mergeCell ref="C69:H69"/>
    <mergeCell ref="I69:J71"/>
    <mergeCell ref="D70:F70"/>
    <mergeCell ref="D71:F71"/>
    <mergeCell ref="D72:F72"/>
    <mergeCell ref="I72:J75"/>
    <mergeCell ref="D73:F73"/>
    <mergeCell ref="D74:F74"/>
    <mergeCell ref="D49:H49"/>
    <mergeCell ref="D50:H50"/>
    <mergeCell ref="I50:J59"/>
    <mergeCell ref="E51:F51"/>
    <mergeCell ref="E52:F52"/>
    <mergeCell ref="E53:F53"/>
    <mergeCell ref="E54:F54"/>
    <mergeCell ref="D61:H61"/>
    <mergeCell ref="C62:H62"/>
    <mergeCell ref="I62:J67"/>
    <mergeCell ref="D63:F63"/>
    <mergeCell ref="D64:F64"/>
    <mergeCell ref="D65:F65"/>
    <mergeCell ref="D66:F66"/>
    <mergeCell ref="D67:F67"/>
    <mergeCell ref="E55:F55"/>
    <mergeCell ref="E56:F56"/>
    <mergeCell ref="E57:F57"/>
    <mergeCell ref="E58:F58"/>
    <mergeCell ref="E59:F59"/>
    <mergeCell ref="E60:H60"/>
    <mergeCell ref="I37:J37"/>
    <mergeCell ref="D38:H38"/>
    <mergeCell ref="C39:H39"/>
    <mergeCell ref="I39:J48"/>
    <mergeCell ref="D40:F40"/>
    <mergeCell ref="D41:F41"/>
    <mergeCell ref="D42:F42"/>
    <mergeCell ref="D43:F43"/>
    <mergeCell ref="D44:F44"/>
    <mergeCell ref="D45:F45"/>
    <mergeCell ref="D46:F46"/>
    <mergeCell ref="D47:F47"/>
    <mergeCell ref="D48:F48"/>
    <mergeCell ref="D35:F35"/>
    <mergeCell ref="D36:F36"/>
    <mergeCell ref="D37:F37"/>
    <mergeCell ref="D26:F26"/>
    <mergeCell ref="D27:F27"/>
    <mergeCell ref="D28:F28"/>
    <mergeCell ref="D29:F29"/>
    <mergeCell ref="D30:F30"/>
    <mergeCell ref="D31:F31"/>
    <mergeCell ref="D20:F20"/>
    <mergeCell ref="D21:F21"/>
    <mergeCell ref="D22:F22"/>
    <mergeCell ref="D23:F23"/>
    <mergeCell ref="D24:F24"/>
    <mergeCell ref="D25:F25"/>
    <mergeCell ref="D32:F32"/>
    <mergeCell ref="D33:F33"/>
    <mergeCell ref="D34:F34"/>
    <mergeCell ref="A1:C1"/>
    <mergeCell ref="D1:J1"/>
    <mergeCell ref="A2:A102"/>
    <mergeCell ref="C2:H2"/>
    <mergeCell ref="C3:H3"/>
    <mergeCell ref="C4:H4"/>
    <mergeCell ref="C5:H5"/>
    <mergeCell ref="C6:H6"/>
    <mergeCell ref="D7:H7"/>
    <mergeCell ref="D8:H8"/>
    <mergeCell ref="D9:H9"/>
    <mergeCell ref="B10:B11"/>
    <mergeCell ref="D10:H10"/>
    <mergeCell ref="D11:H11"/>
    <mergeCell ref="C12:G12"/>
    <mergeCell ref="I12:J17"/>
    <mergeCell ref="D13:F13"/>
    <mergeCell ref="D14:F14"/>
    <mergeCell ref="D15:F15"/>
    <mergeCell ref="D16:F16"/>
    <mergeCell ref="D17:F17"/>
    <mergeCell ref="D18:H18"/>
    <mergeCell ref="C19:H19"/>
    <mergeCell ref="I19:J35"/>
  </mergeCells>
  <dataValidations count="10">
    <dataValidation type="whole" allowBlank="1" showErrorMessage="1" error=" no decimal, upto 99,999,999,999,999" sqref="J101">
      <formula1>-99999999999999</formula1>
      <formula2>99999999999999</formula2>
    </dataValidation>
    <dataValidation type="whole" allowBlank="1" showErrorMessage="1" error="no decimal,Non negative upto 99,999,999,999,999" sqref="J102:J103">
      <formula1>0</formula1>
      <formula2>99999999999999</formula2>
    </dataValidation>
    <dataValidation type="whole" allowBlank="1" showErrorMessage="1" error="Numeric,Non negative, No decimal, upto 99,999,999,999,999" sqref="J10">
      <formula1>0</formula1>
      <formula2>99999999999999</formula2>
    </dataValidation>
    <dataValidation type="whole" allowBlank="1" showErrorMessage="1" error="Numeric, Non negative, no decimal, upto 99,999,999,999,999" sqref="J11">
      <formula1>0</formula1>
      <formula2>99999999999999</formula2>
    </dataValidation>
    <dataValidation type="list" allowBlank="1" showInputMessage="1" showErrorMessage="1" sqref="J2">
      <formula1>Method_of_Acct</formula1>
    </dataValidation>
    <dataValidation type="whole" allowBlank="1" showErrorMessage="1" error="  Non negative, no decimal, upto 99,999,999,999,999" sqref="J4:J5">
      <formula1>-99999999999999</formula1>
      <formula2>99999999999999</formula2>
    </dataValidation>
    <dataValidation type="whole" allowBlank="1" showErrorMessage="1" error="  Non negative, no decimal, upto 99,999,999,999,999" sqref="H51:H59 H88:H95 H13:H17 H79:H84 J18 H70:H74 H20:H37 H63:H67 H40:H48 J96:J100">
      <formula1>0</formula1>
      <formula2>99999999999999</formula2>
    </dataValidation>
    <dataValidation type="whole" allowBlank="1" showErrorMessage="1" error="Non neative,  No decimal, upto 99,999,999,999,999 " sqref="H75:H76 H85">
      <formula1>0</formula1>
      <formula2>99999999999999</formula2>
    </dataValidation>
    <dataValidation type="list" allowBlank="1" showInputMessage="1" showErrorMessage="1" sqref="J7:J8">
      <formula1>Raw_Material</formula1>
    </dataValidation>
    <dataValidation type="list" allowBlank="1" showInputMessage="1" showErrorMessage="1" sqref="J9 J3">
      <formula1>PortugueseCode</formula1>
    </dataValidation>
  </dataValidations>
  <pageMargins left="0" right="0" top="0" bottom="0" header="0" footer="0"/>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showZeros="0" topLeftCell="A28" zoomScale="150" zoomScaleNormal="150" workbookViewId="0">
      <selection activeCell="C30" sqref="C30"/>
    </sheetView>
  </sheetViews>
  <sheetFormatPr defaultColWidth="9.140625" defaultRowHeight="12.75" x14ac:dyDescent="0.2"/>
  <cols>
    <col min="1" max="1" width="28.140625" style="367" customWidth="1"/>
    <col min="2" max="2" width="13.7109375" style="367" customWidth="1"/>
    <col min="3" max="3" width="25.7109375" style="367" customWidth="1"/>
    <col min="4" max="4" width="16.42578125" style="367" customWidth="1"/>
    <col min="5" max="5" width="10.42578125" style="367" bestFit="1" customWidth="1"/>
    <col min="6" max="16384" width="9.140625" style="367"/>
  </cols>
  <sheetData>
    <row r="1" spans="1:4" s="366" customFormat="1" ht="18.75" customHeight="1" x14ac:dyDescent="0.2">
      <c r="A1" s="703" t="s">
        <v>725</v>
      </c>
      <c r="B1" s="703"/>
      <c r="C1" s="703"/>
      <c r="D1" s="703"/>
    </row>
    <row r="2" spans="1:4" ht="18" customHeight="1" x14ac:dyDescent="0.2">
      <c r="A2" s="367" t="s">
        <v>726</v>
      </c>
      <c r="B2" s="367">
        <v>890000</v>
      </c>
      <c r="C2" s="367" t="s">
        <v>727</v>
      </c>
      <c r="D2" s="367">
        <v>67000000</v>
      </c>
    </row>
    <row r="3" spans="1:4" ht="16.5" customHeight="1" x14ac:dyDescent="0.2">
      <c r="A3" s="368" t="s">
        <v>728</v>
      </c>
      <c r="B3" s="368">
        <v>48752110</v>
      </c>
      <c r="C3" s="367" t="s">
        <v>729</v>
      </c>
      <c r="D3" s="367">
        <v>3092000</v>
      </c>
    </row>
    <row r="4" spans="1:4" ht="16.5" customHeight="1" x14ac:dyDescent="0.2">
      <c r="A4" s="367" t="s">
        <v>730</v>
      </c>
      <c r="B4" s="367">
        <v>2689000</v>
      </c>
      <c r="C4" s="367" t="s">
        <v>731</v>
      </c>
      <c r="D4" s="367">
        <v>600000</v>
      </c>
    </row>
    <row r="5" spans="1:4" ht="16.5" customHeight="1" x14ac:dyDescent="0.2">
      <c r="A5" s="368" t="s">
        <v>732</v>
      </c>
      <c r="B5" s="368">
        <v>177800</v>
      </c>
    </row>
    <row r="6" spans="1:4" ht="16.5" customHeight="1" x14ac:dyDescent="0.2">
      <c r="A6" s="369" t="s">
        <v>733</v>
      </c>
      <c r="B6" s="370">
        <f>B7-SUM(B2:B5)</f>
        <v>18183090</v>
      </c>
      <c r="C6" s="371"/>
      <c r="D6" s="371"/>
    </row>
    <row r="7" spans="1:4" ht="16.5" customHeight="1" thickBot="1" x14ac:dyDescent="0.25">
      <c r="A7" s="372"/>
      <c r="B7" s="373">
        <f>+D7</f>
        <v>70692000</v>
      </c>
      <c r="C7" s="372"/>
      <c r="D7" s="373">
        <f>SUM(D2:D6)</f>
        <v>70692000</v>
      </c>
    </row>
    <row r="8" spans="1:4" ht="15" customHeight="1" thickTop="1" x14ac:dyDescent="0.2">
      <c r="A8" s="367" t="s">
        <v>734</v>
      </c>
      <c r="B8" s="367">
        <v>3617890</v>
      </c>
      <c r="C8" s="374" t="s">
        <v>735</v>
      </c>
      <c r="D8" s="374">
        <f>+B6</f>
        <v>18183090</v>
      </c>
    </row>
    <row r="9" spans="1:4" ht="15" customHeight="1" x14ac:dyDescent="0.2">
      <c r="A9" s="367" t="s">
        <v>736</v>
      </c>
      <c r="B9" s="367">
        <v>20000</v>
      </c>
    </row>
    <row r="10" spans="1:4" ht="15" customHeight="1" x14ac:dyDescent="0.2">
      <c r="A10" s="367" t="s">
        <v>737</v>
      </c>
      <c r="B10" s="367">
        <v>578000</v>
      </c>
    </row>
    <row r="11" spans="1:4" ht="15" customHeight="1" x14ac:dyDescent="0.2">
      <c r="A11" s="367" t="s">
        <v>738</v>
      </c>
      <c r="B11" s="367">
        <v>150000</v>
      </c>
    </row>
    <row r="12" spans="1:4" ht="15" customHeight="1" x14ac:dyDescent="0.2">
      <c r="A12" s="367" t="s">
        <v>739</v>
      </c>
      <c r="B12" s="367">
        <v>423000</v>
      </c>
    </row>
    <row r="13" spans="1:4" ht="15" customHeight="1" x14ac:dyDescent="0.2">
      <c r="A13" s="367" t="s">
        <v>740</v>
      </c>
      <c r="B13" s="367">
        <v>615000</v>
      </c>
    </row>
    <row r="14" spans="1:4" ht="15" customHeight="1" x14ac:dyDescent="0.2">
      <c r="A14" s="367" t="s">
        <v>741</v>
      </c>
      <c r="B14" s="367">
        <v>84000</v>
      </c>
    </row>
    <row r="15" spans="1:4" ht="15" customHeight="1" x14ac:dyDescent="0.2">
      <c r="A15" s="367" t="s">
        <v>742</v>
      </c>
      <c r="B15" s="367">
        <v>410000</v>
      </c>
    </row>
    <row r="16" spans="1:4" ht="15" customHeight="1" x14ac:dyDescent="0.2">
      <c r="A16" s="367" t="s">
        <v>743</v>
      </c>
      <c r="B16" s="367">
        <v>1584500</v>
      </c>
    </row>
    <row r="17" spans="1:7" ht="15" customHeight="1" x14ac:dyDescent="0.2">
      <c r="A17" s="367" t="s">
        <v>744</v>
      </c>
      <c r="B17" s="371">
        <v>2674130</v>
      </c>
    </row>
    <row r="18" spans="1:7" ht="15" customHeight="1" x14ac:dyDescent="0.2">
      <c r="B18" s="375">
        <f>SUM(B8:B17)</f>
        <v>10156520</v>
      </c>
    </row>
    <row r="19" spans="1:7" ht="15" customHeight="1" x14ac:dyDescent="0.2">
      <c r="A19" s="376" t="s">
        <v>745</v>
      </c>
      <c r="B19" s="367">
        <f>B20-B18</f>
        <v>8026570</v>
      </c>
      <c r="C19" s="377" t="s">
        <v>746</v>
      </c>
    </row>
    <row r="20" spans="1:7" ht="15" customHeight="1" thickBot="1" x14ac:dyDescent="0.25">
      <c r="A20" s="378"/>
      <c r="B20" s="379">
        <f>+D20</f>
        <v>18183090</v>
      </c>
      <c r="C20" s="378"/>
      <c r="D20" s="379">
        <f>+D8</f>
        <v>18183090</v>
      </c>
    </row>
    <row r="21" spans="1:7" ht="15" customHeight="1" thickTop="1" x14ac:dyDescent="0.2">
      <c r="A21" s="380" t="s">
        <v>747</v>
      </c>
      <c r="B21" s="381"/>
      <c r="C21" s="368"/>
      <c r="D21" s="381"/>
    </row>
    <row r="22" spans="1:7" ht="15" customHeight="1" x14ac:dyDescent="0.2">
      <c r="A22" s="382" t="s">
        <v>748</v>
      </c>
      <c r="B22" s="381"/>
      <c r="C22" s="368"/>
      <c r="D22" s="381"/>
    </row>
    <row r="23" spans="1:7" ht="15" customHeight="1" x14ac:dyDescent="0.2">
      <c r="A23" s="382" t="s">
        <v>749</v>
      </c>
      <c r="B23" s="381"/>
      <c r="C23" s="368"/>
      <c r="D23" s="381"/>
    </row>
    <row r="24" spans="1:7" ht="15" customHeight="1" x14ac:dyDescent="0.2">
      <c r="A24" s="382" t="s">
        <v>750</v>
      </c>
      <c r="B24" s="381"/>
      <c r="C24" s="368"/>
      <c r="D24" s="381"/>
    </row>
    <row r="25" spans="1:7" ht="15" customHeight="1" x14ac:dyDescent="0.2">
      <c r="A25" s="427" t="s">
        <v>751</v>
      </c>
      <c r="B25" s="381"/>
      <c r="C25" s="368">
        <v>0</v>
      </c>
      <c r="D25" s="381"/>
    </row>
    <row r="26" spans="1:7" ht="15" customHeight="1" x14ac:dyDescent="0.2">
      <c r="A26" s="383" t="s">
        <v>752</v>
      </c>
      <c r="B26" s="381"/>
      <c r="C26" s="368"/>
      <c r="D26" s="381"/>
    </row>
    <row r="27" spans="1:7" ht="15" customHeight="1" thickBot="1" x14ac:dyDescent="0.25">
      <c r="A27" s="368"/>
      <c r="B27" s="381"/>
      <c r="C27" s="368"/>
      <c r="D27" s="381"/>
    </row>
    <row r="28" spans="1:7" ht="15" customHeight="1" thickBot="1" x14ac:dyDescent="0.25">
      <c r="A28" s="367" t="s">
        <v>753</v>
      </c>
      <c r="B28" s="704" t="s">
        <v>754</v>
      </c>
      <c r="C28" s="704"/>
      <c r="D28" s="384" t="s">
        <v>755</v>
      </c>
      <c r="E28" s="385" t="s">
        <v>756</v>
      </c>
      <c r="F28" s="386" t="s">
        <v>757</v>
      </c>
      <c r="G28" s="387" t="s">
        <v>758</v>
      </c>
    </row>
    <row r="29" spans="1:7" ht="15" customHeight="1" x14ac:dyDescent="0.2">
      <c r="A29" s="388" t="s">
        <v>748</v>
      </c>
      <c r="B29" s="389"/>
      <c r="C29" s="389"/>
      <c r="D29" s="389"/>
      <c r="E29" s="390">
        <v>36</v>
      </c>
      <c r="F29" s="391" t="s">
        <v>569</v>
      </c>
      <c r="G29" s="392">
        <v>14</v>
      </c>
    </row>
    <row r="30" spans="1:7" ht="15" customHeight="1" x14ac:dyDescent="0.2">
      <c r="A30" s="393" t="s">
        <v>759</v>
      </c>
      <c r="B30" s="389"/>
      <c r="C30" s="389"/>
      <c r="D30" s="389"/>
      <c r="E30" s="390">
        <v>37</v>
      </c>
      <c r="F30" s="391" t="s">
        <v>590</v>
      </c>
      <c r="G30" s="392">
        <v>15</v>
      </c>
    </row>
    <row r="31" spans="1:7" ht="15" customHeight="1" x14ac:dyDescent="0.2">
      <c r="A31" s="428" t="s">
        <v>760</v>
      </c>
      <c r="B31" s="389"/>
      <c r="C31" s="394">
        <v>18000</v>
      </c>
      <c r="D31" s="389">
        <v>17</v>
      </c>
      <c r="E31" s="390">
        <v>40</v>
      </c>
      <c r="F31" s="391" t="s">
        <v>610</v>
      </c>
      <c r="G31" s="392">
        <v>16</v>
      </c>
    </row>
    <row r="32" spans="1:7" ht="15" customHeight="1" x14ac:dyDescent="0.2">
      <c r="A32" s="388" t="s">
        <v>761</v>
      </c>
      <c r="B32" s="394"/>
      <c r="C32" s="394"/>
      <c r="D32" s="389"/>
      <c r="E32" s="390" t="s">
        <v>762</v>
      </c>
      <c r="F32" s="391" t="s">
        <v>624</v>
      </c>
      <c r="G32" s="392">
        <v>17</v>
      </c>
    </row>
    <row r="33" spans="1:7" ht="15" customHeight="1" thickBot="1" x14ac:dyDescent="0.25">
      <c r="A33" s="393" t="s">
        <v>763</v>
      </c>
      <c r="B33" s="394"/>
      <c r="C33" s="394"/>
      <c r="D33" s="389"/>
      <c r="E33" s="390" t="s">
        <v>764</v>
      </c>
      <c r="F33" s="391" t="s">
        <v>651</v>
      </c>
      <c r="G33" s="392">
        <v>18</v>
      </c>
    </row>
    <row r="34" spans="1:7" ht="15" customHeight="1" thickBot="1" x14ac:dyDescent="0.25">
      <c r="A34" s="393" t="s">
        <v>765</v>
      </c>
      <c r="C34" s="394">
        <f>150000*0.3</f>
        <v>45000</v>
      </c>
      <c r="D34" s="389">
        <v>16</v>
      </c>
      <c r="E34" s="385" t="s">
        <v>756</v>
      </c>
      <c r="F34" s="386" t="s">
        <v>757</v>
      </c>
      <c r="G34" s="387" t="s">
        <v>766</v>
      </c>
    </row>
    <row r="35" spans="1:7" ht="15" customHeight="1" x14ac:dyDescent="0.2">
      <c r="A35" s="388" t="s">
        <v>750</v>
      </c>
      <c r="C35" s="394"/>
      <c r="D35" s="389"/>
      <c r="E35" s="395">
        <v>40</v>
      </c>
      <c r="F35" s="396" t="s">
        <v>612</v>
      </c>
      <c r="G35" s="397">
        <v>30</v>
      </c>
    </row>
    <row r="36" spans="1:7" ht="15" customHeight="1" thickBot="1" x14ac:dyDescent="0.25">
      <c r="A36" s="393" t="s">
        <v>767</v>
      </c>
      <c r="C36" s="394"/>
      <c r="D36" s="389"/>
      <c r="E36" s="398" t="s">
        <v>764</v>
      </c>
      <c r="F36" s="399" t="s">
        <v>641</v>
      </c>
      <c r="G36" s="400">
        <v>31</v>
      </c>
    </row>
    <row r="37" spans="1:7" ht="15" customHeight="1" x14ac:dyDescent="0.2">
      <c r="A37" s="393" t="s">
        <v>768</v>
      </c>
      <c r="C37" s="394">
        <v>10000</v>
      </c>
      <c r="D37" s="401">
        <v>15</v>
      </c>
    </row>
    <row r="38" spans="1:7" ht="15" customHeight="1" x14ac:dyDescent="0.2">
      <c r="A38" s="367" t="s">
        <v>769</v>
      </c>
      <c r="C38" s="394"/>
      <c r="D38" s="401"/>
    </row>
    <row r="39" spans="1:7" ht="15" customHeight="1" x14ac:dyDescent="0.2">
      <c r="A39" s="393" t="s">
        <v>770</v>
      </c>
      <c r="B39" s="402"/>
      <c r="C39" s="394"/>
      <c r="D39" s="401"/>
    </row>
    <row r="40" spans="1:7" ht="15" customHeight="1" x14ac:dyDescent="0.2">
      <c r="A40" s="393" t="s">
        <v>771</v>
      </c>
      <c r="C40" s="394">
        <v>300000</v>
      </c>
      <c r="D40" s="401">
        <v>18</v>
      </c>
    </row>
    <row r="41" spans="1:7" ht="15" customHeight="1" x14ac:dyDescent="0.2">
      <c r="A41" s="367" t="s">
        <v>752</v>
      </c>
      <c r="C41" s="403"/>
      <c r="D41" s="401"/>
    </row>
    <row r="42" spans="1:7" ht="15" customHeight="1" x14ac:dyDescent="0.2">
      <c r="A42" s="393" t="s">
        <v>767</v>
      </c>
      <c r="C42" s="403"/>
      <c r="D42" s="401"/>
    </row>
    <row r="43" spans="1:7" ht="15" customHeight="1" x14ac:dyDescent="0.2">
      <c r="A43" s="393" t="s">
        <v>772</v>
      </c>
      <c r="C43" s="403">
        <v>2000</v>
      </c>
      <c r="D43" s="401">
        <v>15</v>
      </c>
    </row>
    <row r="44" spans="1:7" ht="18" customHeight="1" thickBot="1" x14ac:dyDescent="0.25">
      <c r="C44" s="404">
        <f>SUM(C31:C43)</f>
        <v>375000</v>
      </c>
    </row>
    <row r="45" spans="1:7" ht="13.5" thickTop="1" x14ac:dyDescent="0.2">
      <c r="A45" s="705" t="s">
        <v>773</v>
      </c>
      <c r="B45" s="705"/>
      <c r="C45" s="705"/>
      <c r="D45" s="705"/>
    </row>
    <row r="46" spans="1:7" x14ac:dyDescent="0.2">
      <c r="A46" s="367" t="s">
        <v>774</v>
      </c>
      <c r="B46" s="367">
        <f>+B19</f>
        <v>8026570</v>
      </c>
      <c r="C46" s="377" t="s">
        <v>775</v>
      </c>
    </row>
    <row r="47" spans="1:7" ht="15.75" customHeight="1" x14ac:dyDescent="0.2">
      <c r="A47" s="405" t="s">
        <v>776</v>
      </c>
      <c r="B47" s="405">
        <f>+B16</f>
        <v>1584500</v>
      </c>
      <c r="C47" s="377" t="s">
        <v>777</v>
      </c>
    </row>
    <row r="48" spans="1:7" ht="15" customHeight="1" x14ac:dyDescent="0.2">
      <c r="A48" s="405" t="s">
        <v>778</v>
      </c>
      <c r="B48" s="405">
        <f>+B83*-1</f>
        <v>-195960</v>
      </c>
      <c r="C48" s="377" t="s">
        <v>779</v>
      </c>
    </row>
    <row r="49" spans="1:6" ht="15" customHeight="1" x14ac:dyDescent="0.2">
      <c r="A49" s="367" t="s">
        <v>780</v>
      </c>
      <c r="B49" s="367">
        <f>C37+C43</f>
        <v>12000</v>
      </c>
      <c r="C49" s="377" t="s">
        <v>781</v>
      </c>
    </row>
    <row r="50" spans="1:6" ht="15" customHeight="1" x14ac:dyDescent="0.2">
      <c r="A50" s="367" t="s">
        <v>782</v>
      </c>
      <c r="B50" s="367">
        <f>+C34</f>
        <v>45000</v>
      </c>
      <c r="C50" s="377" t="s">
        <v>783</v>
      </c>
    </row>
    <row r="51" spans="1:6" ht="15" customHeight="1" x14ac:dyDescent="0.2">
      <c r="A51" s="367" t="s">
        <v>784</v>
      </c>
      <c r="B51" s="367">
        <f>+C31</f>
        <v>18000</v>
      </c>
      <c r="C51" s="377" t="s">
        <v>785</v>
      </c>
    </row>
    <row r="52" spans="1:6" ht="15" customHeight="1" x14ac:dyDescent="0.2">
      <c r="A52" s="367" t="s">
        <v>786</v>
      </c>
      <c r="B52" s="367">
        <f>+C40</f>
        <v>300000</v>
      </c>
      <c r="C52" s="377" t="s">
        <v>787</v>
      </c>
    </row>
    <row r="53" spans="1:6" ht="15" customHeight="1" x14ac:dyDescent="0.2">
      <c r="A53" s="367" t="s">
        <v>788</v>
      </c>
      <c r="B53" s="406">
        <f>SUM(B46:B52)</f>
        <v>9790110</v>
      </c>
      <c r="C53" s="407" t="s">
        <v>746</v>
      </c>
    </row>
    <row r="54" spans="1:6" ht="15" customHeight="1" x14ac:dyDescent="0.2">
      <c r="A54" s="706" t="s">
        <v>789</v>
      </c>
      <c r="B54" s="706"/>
      <c r="C54" s="706"/>
      <c r="D54" s="706"/>
    </row>
    <row r="55" spans="1:6" ht="15" customHeight="1" x14ac:dyDescent="0.2">
      <c r="A55" s="405" t="s">
        <v>790</v>
      </c>
      <c r="C55" s="405" t="s">
        <v>791</v>
      </c>
    </row>
    <row r="56" spans="1:6" ht="15" customHeight="1" x14ac:dyDescent="0.2">
      <c r="A56" s="367" t="s">
        <v>792</v>
      </c>
      <c r="B56" s="367">
        <v>54877800</v>
      </c>
      <c r="C56" s="408" t="s">
        <v>793</v>
      </c>
      <c r="D56" s="367">
        <v>600000</v>
      </c>
    </row>
    <row r="57" spans="1:6" ht="15" customHeight="1" x14ac:dyDescent="0.2">
      <c r="C57" s="408" t="s">
        <v>794</v>
      </c>
      <c r="D57" s="367">
        <v>2636000</v>
      </c>
      <c r="F57" s="409">
        <v>1139600</v>
      </c>
    </row>
    <row r="58" spans="1:6" ht="15" customHeight="1" x14ac:dyDescent="0.2">
      <c r="C58" s="367" t="s">
        <v>795</v>
      </c>
      <c r="D58" s="367">
        <f>(800000+100000+90000)+(60000+80000+10000)-400+B16</f>
        <v>2724100</v>
      </c>
      <c r="F58" s="409">
        <v>1584500</v>
      </c>
    </row>
    <row r="59" spans="1:6" ht="15" customHeight="1" x14ac:dyDescent="0.2">
      <c r="C59" s="367" t="s">
        <v>796</v>
      </c>
      <c r="D59" s="394">
        <f>+B16*-1</f>
        <v>-1584500</v>
      </c>
      <c r="F59" s="410">
        <f>SUM(F57:F58)</f>
        <v>2724100</v>
      </c>
    </row>
    <row r="60" spans="1:6" ht="15" customHeight="1" x14ac:dyDescent="0.2">
      <c r="C60" s="367" t="s">
        <v>797</v>
      </c>
      <c r="D60" s="367">
        <v>38856000</v>
      </c>
    </row>
    <row r="61" spans="1:6" ht="15" customHeight="1" x14ac:dyDescent="0.2">
      <c r="C61" s="408" t="s">
        <v>798</v>
      </c>
      <c r="D61" s="367">
        <v>11500200</v>
      </c>
    </row>
    <row r="62" spans="1:6" ht="15" customHeight="1" x14ac:dyDescent="0.2">
      <c r="C62" s="408" t="s">
        <v>799</v>
      </c>
      <c r="D62" s="367">
        <v>936000</v>
      </c>
    </row>
    <row r="63" spans="1:6" ht="15" customHeight="1" x14ac:dyDescent="0.2">
      <c r="C63" s="411" t="s">
        <v>800</v>
      </c>
      <c r="D63" s="394">
        <v>-790000</v>
      </c>
    </row>
    <row r="64" spans="1:6" ht="15" customHeight="1" thickBot="1" x14ac:dyDescent="0.25">
      <c r="A64" s="378"/>
      <c r="B64" s="378">
        <f>+B56</f>
        <v>54877800</v>
      </c>
      <c r="C64" s="378"/>
      <c r="D64" s="378">
        <f>SUM(D56:D63)</f>
        <v>54877800</v>
      </c>
    </row>
    <row r="65" spans="1:6" ht="15" customHeight="1" thickTop="1" x14ac:dyDescent="0.2">
      <c r="A65" s="368"/>
      <c r="B65" s="368"/>
      <c r="C65" s="368"/>
      <c r="D65" s="368"/>
    </row>
    <row r="66" spans="1:6" ht="15" customHeight="1" x14ac:dyDescent="0.2">
      <c r="A66" s="707" t="s">
        <v>801</v>
      </c>
      <c r="B66" s="707"/>
      <c r="C66" s="707"/>
      <c r="D66" s="707"/>
      <c r="E66" s="412">
        <v>43921</v>
      </c>
    </row>
    <row r="67" spans="1:6" ht="15" customHeight="1" x14ac:dyDescent="0.2">
      <c r="A67" s="413" t="s">
        <v>802</v>
      </c>
      <c r="B67" s="413">
        <v>800000</v>
      </c>
      <c r="C67" s="414">
        <v>0.15</v>
      </c>
      <c r="D67" s="413">
        <f>B67*C67</f>
        <v>120000</v>
      </c>
      <c r="E67" s="394"/>
    </row>
    <row r="68" spans="1:6" ht="15" customHeight="1" x14ac:dyDescent="0.2">
      <c r="A68" s="413" t="s">
        <v>803</v>
      </c>
      <c r="B68" s="413">
        <v>60000</v>
      </c>
      <c r="C68" s="414">
        <v>0.15</v>
      </c>
      <c r="D68" s="413">
        <f>B68*C68/2</f>
        <v>4500</v>
      </c>
      <c r="E68" s="394"/>
    </row>
    <row r="69" spans="1:6" ht="15" customHeight="1" x14ac:dyDescent="0.2">
      <c r="A69" s="415" t="s">
        <v>804</v>
      </c>
      <c r="B69" s="413">
        <v>60000</v>
      </c>
      <c r="C69" s="414">
        <v>0.2</v>
      </c>
      <c r="D69" s="413">
        <f>B69*C69/2</f>
        <v>6000</v>
      </c>
      <c r="E69" s="394"/>
    </row>
    <row r="70" spans="1:6" ht="15" customHeight="1" x14ac:dyDescent="0.2">
      <c r="A70" s="416"/>
      <c r="B70" s="417"/>
      <c r="C70" s="418"/>
      <c r="D70" s="417"/>
      <c r="E70" s="419">
        <f>B67+B68-B79</f>
        <v>729500</v>
      </c>
    </row>
    <row r="71" spans="1:6" ht="15" customHeight="1" x14ac:dyDescent="0.2">
      <c r="A71" s="413" t="s">
        <v>805</v>
      </c>
      <c r="B71" s="413">
        <v>100000</v>
      </c>
      <c r="C71" s="414">
        <v>0.4</v>
      </c>
      <c r="D71" s="413">
        <f>B71*C71</f>
        <v>40000</v>
      </c>
      <c r="E71" s="394"/>
    </row>
    <row r="72" spans="1:6" ht="15" customHeight="1" x14ac:dyDescent="0.2">
      <c r="A72" s="420" t="s">
        <v>806</v>
      </c>
      <c r="B72" s="413">
        <v>80000</v>
      </c>
      <c r="C72" s="414">
        <v>0.4</v>
      </c>
      <c r="D72" s="413">
        <f>B72*C72/2</f>
        <v>16000</v>
      </c>
      <c r="E72" s="394"/>
    </row>
    <row r="73" spans="1:6" ht="15" customHeight="1" x14ac:dyDescent="0.2">
      <c r="A73" s="416"/>
      <c r="B73" s="417"/>
      <c r="C73" s="418"/>
      <c r="D73" s="417"/>
      <c r="E73" s="419">
        <f>B71+B72-D71-D72</f>
        <v>124000</v>
      </c>
    </row>
    <row r="74" spans="1:6" ht="15" customHeight="1" x14ac:dyDescent="0.2">
      <c r="A74" s="413" t="s">
        <v>807</v>
      </c>
      <c r="B74" s="413">
        <f>90000-400</f>
        <v>89600</v>
      </c>
      <c r="C74" s="414">
        <v>0.1</v>
      </c>
      <c r="D74" s="413">
        <f>B74*C74</f>
        <v>8960</v>
      </c>
      <c r="E74" s="394"/>
    </row>
    <row r="75" spans="1:6" ht="15" customHeight="1" x14ac:dyDescent="0.2">
      <c r="A75" s="421" t="s">
        <v>808</v>
      </c>
      <c r="B75" s="413"/>
      <c r="C75" s="414"/>
      <c r="D75" s="413"/>
      <c r="E75" s="394"/>
    </row>
    <row r="76" spans="1:6" ht="15" customHeight="1" x14ac:dyDescent="0.2">
      <c r="A76" s="413" t="s">
        <v>809</v>
      </c>
      <c r="B76" s="413">
        <v>10000</v>
      </c>
      <c r="C76" s="414">
        <v>0.1</v>
      </c>
      <c r="D76" s="413">
        <f>B76*C76/2</f>
        <v>500</v>
      </c>
      <c r="E76" s="394"/>
    </row>
    <row r="77" spans="1:6" ht="15" customHeight="1" x14ac:dyDescent="0.2">
      <c r="A77" s="416"/>
      <c r="B77" s="417"/>
      <c r="C77" s="418"/>
      <c r="D77" s="417"/>
      <c r="E77" s="419">
        <f>90000-400+B76-B82</f>
        <v>90140</v>
      </c>
      <c r="F77" s="367">
        <f>E70+E73+E77</f>
        <v>943640</v>
      </c>
    </row>
    <row r="78" spans="1:6" ht="15" customHeight="1" x14ac:dyDescent="0.2">
      <c r="A78" s="376" t="s">
        <v>810</v>
      </c>
      <c r="B78" s="422"/>
      <c r="D78" s="422"/>
    </row>
    <row r="79" spans="1:6" ht="15" customHeight="1" x14ac:dyDescent="0.2">
      <c r="A79" s="423" t="s">
        <v>811</v>
      </c>
      <c r="B79" s="413">
        <f>+D67+D68+D69</f>
        <v>130500</v>
      </c>
    </row>
    <row r="80" spans="1:6" ht="15" customHeight="1" x14ac:dyDescent="0.2">
      <c r="A80" s="408" t="s">
        <v>812</v>
      </c>
      <c r="B80" s="367">
        <f>+D71+D72</f>
        <v>56000</v>
      </c>
    </row>
    <row r="81" spans="1:4" ht="15" customHeight="1" x14ac:dyDescent="0.2">
      <c r="A81" s="376" t="s">
        <v>813</v>
      </c>
    </row>
    <row r="82" spans="1:4" ht="15" customHeight="1" x14ac:dyDescent="0.2">
      <c r="A82" s="408" t="s">
        <v>814</v>
      </c>
      <c r="B82" s="413">
        <f>+D74+D76</f>
        <v>9460</v>
      </c>
    </row>
    <row r="83" spans="1:4" ht="15" customHeight="1" thickBot="1" x14ac:dyDescent="0.25">
      <c r="A83" s="424" t="s">
        <v>815</v>
      </c>
      <c r="B83" s="425">
        <f>B79+B80+B82</f>
        <v>195960</v>
      </c>
    </row>
    <row r="84" spans="1:4" ht="15" customHeight="1" thickTop="1" x14ac:dyDescent="0.2">
      <c r="D84" s="426" t="s">
        <v>816</v>
      </c>
    </row>
    <row r="85" spans="1:4" ht="12.75" customHeight="1" x14ac:dyDescent="0.2"/>
    <row r="86" spans="1:4" ht="18" customHeight="1" x14ac:dyDescent="0.2"/>
  </sheetData>
  <mergeCells count="5">
    <mergeCell ref="A1:D1"/>
    <mergeCell ref="B28:C28"/>
    <mergeCell ref="A45:D45"/>
    <mergeCell ref="A54:D54"/>
    <mergeCell ref="A66:D66"/>
  </mergeCells>
  <printOptions horizontalCentered="1" verticalCentered="1"/>
  <pageMargins left="0.39370078740157483" right="0.19685039370078741" top="0.19685039370078741" bottom="0.1968503937007874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ITR-3</vt:lpstr>
      <vt:lpstr>BS</vt:lpstr>
      <vt:lpstr>P &amp; L</vt:lpstr>
      <vt:lpstr>OI</vt:lpstr>
      <vt:lpstr>Dep </vt:lpstr>
      <vt:lpstr>'Dep '!Print_Area</vt:lpstr>
      <vt:lpstr>OI!Print_Area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Rathore</cp:lastModifiedBy>
  <cp:lastPrinted>2021-01-24T14:44:30Z</cp:lastPrinted>
  <dcterms:created xsi:type="dcterms:W3CDTF">2017-12-31T12:25:15Z</dcterms:created>
  <dcterms:modified xsi:type="dcterms:W3CDTF">2021-01-28T02:30:48Z</dcterms:modified>
</cp:coreProperties>
</file>